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45" windowWidth="12000" windowHeight="3060" tabRatio="603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'auta'!$A$1:$U$26</definedName>
    <definedName name="_xlnm.Print_Area" localSheetId="1">'budynki'!$A$1:$Y$154</definedName>
    <definedName name="_xlnm.Print_Area" localSheetId="2">'elektronika '!$A$1:$D$192</definedName>
    <definedName name="_xlnm.Print_Area" localSheetId="0">'informacje ogólne'!$A$1:$L$12</definedName>
    <definedName name="_xlnm.Print_Area" localSheetId="6">'lokalizacje'!$A$1:$C$17</definedName>
    <definedName name="_xlnm.Print_Area" localSheetId="4">'szkody'!$A$1:$D$23</definedName>
    <definedName name="_xlnm.Print_Area" localSheetId="5">'środki trwałe'!$A$1:$D$14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F15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<sst xmlns="http://schemas.openxmlformats.org/spreadsheetml/2006/main" count="2038" uniqueCount="693">
  <si>
    <t>RAZEM</t>
  </si>
  <si>
    <t>L.p.</t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</si>
  <si>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</si>
  <si>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</si>
  <si>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</si>
  <si>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</si>
  <si>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</si>
  <si>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</si>
  <si>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</si>
  <si>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</si>
  <si>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</si>
  <si>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</si>
  <si>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</si>
  <si>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</si>
  <si>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</si>
  <si>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</si>
  <si>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</si>
  <si>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</si>
  <si>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</si>
  <si>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</si>
  <si>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</si>
  <si>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</si>
  <si>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</si>
  <si>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</si>
  <si>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</si>
  <si>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</si>
  <si>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</si>
  <si>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</si>
  <si>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</si>
  <si>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</si>
  <si>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</si>
  <si>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</si>
  <si>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</si>
  <si>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</si>
  <si>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</si>
  <si>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</si>
  <si>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</si>
  <si>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</si>
  <si>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</si>
  <si>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</si>
  <si>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</si>
  <si>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</si>
  <si>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</si>
  <si>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</si>
  <si>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</si>
  <si>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</si>
  <si>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</si>
  <si>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</si>
  <si>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</si>
  <si>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</si>
  <si>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</si>
  <si>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</si>
  <si>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</si>
  <si>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</si>
  <si>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</si>
  <si>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</si>
  <si>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</si>
  <si>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</si>
  <si>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</si>
  <si>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>powierzchnia użytkowa (w m²)</t>
  </si>
  <si>
    <t>zabezpieczenia
(znane zabiezpieczenia p-poż i przeciw kradzieżowe)</t>
  </si>
  <si>
    <t>Rodzaj pojazdu zgodnie z dowodem rejestracyjnym lub innymi dokumentami</t>
  </si>
  <si>
    <t>Adres</t>
  </si>
  <si>
    <r>
      <t>Ryzyka podlegające ubezpieczeniu w danym pojeździe</t>
    </r>
    <r>
      <rPr>
        <b/>
        <sz val="9"/>
        <color indexed="10"/>
        <rFont val="Arial"/>
        <family val="2"/>
      </rPr>
      <t xml:space="preserve"> </t>
    </r>
  </si>
  <si>
    <t xml:space="preserve">rodzaj wartości </t>
  </si>
  <si>
    <t xml:space="preserve">Tabela nr 1 - Informacje ogólne do oceny ryzyka w Gminie Zduny </t>
  </si>
  <si>
    <t xml:space="preserve">Tabela nr 2 - Wykaz budynków i budowli w Gminie Zduny </t>
  </si>
  <si>
    <t xml:space="preserve">Tabela nr 3 - Wykaz sprzętu elektronicznego w Gminie Zduny </t>
  </si>
  <si>
    <t xml:space="preserve">Tabela nr 4 - Wykaz pojazdów w Gminie Zduny </t>
  </si>
  <si>
    <t>WYKAZ LOKALIZACJI, W KTÓRYCH PROWADZONA JEST DZIAŁALNOŚĆ ORAZ LOKALIZACJI, GDZIE ZNAJDUJE SIĘ MIENIE NALEŻĄCE DO JEDNOSTEK GMINY ZDUNY (nie wykazane w załączniku nr 1 - poniższy wykaz nie musi być pełnym wykazem lokalizacji)</t>
  </si>
  <si>
    <t>Urząd Miejski w Zdunach</t>
  </si>
  <si>
    <t>ul. Rynek 2, 63-760 Zduny</t>
  </si>
  <si>
    <t>Miejsko-Gminny Ośrodek Pomocy Społecznej</t>
  </si>
  <si>
    <t>621-13-13-791</t>
  </si>
  <si>
    <t>003343982</t>
  </si>
  <si>
    <t>Publiczne Przedszkole w Zdunach</t>
  </si>
  <si>
    <t>ul. Łacnowa 25, 63-760 Zduny</t>
  </si>
  <si>
    <t>621-17-97-174</t>
  </si>
  <si>
    <t>Szkoła Podstawowa w Baszkowie</t>
  </si>
  <si>
    <t>Baszków 34,  63-760 Zduny</t>
  </si>
  <si>
    <t>621-15-04-640</t>
  </si>
  <si>
    <t>001228685</t>
  </si>
  <si>
    <t>Biblioteka Publiczna</t>
  </si>
  <si>
    <t>ul. Sienkiewicza 9, 63-760 Zduny</t>
  </si>
  <si>
    <t>621-00-04-639</t>
  </si>
  <si>
    <t>001227875</t>
  </si>
  <si>
    <t>Przedsiębiorstwo Wodociągów i Kanalizacji w Zdunach Sp. z o.o.</t>
  </si>
  <si>
    <t>ul. Przemysłowa 1, 63-760 Zduny</t>
  </si>
  <si>
    <t>621-18-11-603</t>
  </si>
  <si>
    <t>302127014</t>
  </si>
  <si>
    <t>Zdunowski Ośrodek Kultury</t>
  </si>
  <si>
    <t>ul. Rynek 1, 63-760 Zduny</t>
  </si>
  <si>
    <t>621-00-04-616</t>
  </si>
  <si>
    <t>000938433</t>
  </si>
  <si>
    <t>ul. Łacnowa 26, 63-760 Zduny</t>
  </si>
  <si>
    <t>621-17-57-051</t>
  </si>
  <si>
    <t>ul. Strzelecka 10, 63-760 Zduny</t>
  </si>
  <si>
    <t>621-11-10-355</t>
  </si>
  <si>
    <t>000405300</t>
  </si>
  <si>
    <t>-</t>
  </si>
  <si>
    <t>nie</t>
  </si>
  <si>
    <t>Razem:</t>
  </si>
  <si>
    <t xml:space="preserve">1. Urząd Miejski </t>
  </si>
  <si>
    <t xml:space="preserve">Urząd Miejski </t>
  </si>
  <si>
    <t>JELCZ</t>
  </si>
  <si>
    <t>PKR 98JE</t>
  </si>
  <si>
    <t>23.04.1986</t>
  </si>
  <si>
    <t>STAR</t>
  </si>
  <si>
    <t>PKR HU84</t>
  </si>
  <si>
    <t>06.10.1989</t>
  </si>
  <si>
    <t>PKR 98HU</t>
  </si>
  <si>
    <t>12.09.1988</t>
  </si>
  <si>
    <t>STAR  MAN</t>
  </si>
  <si>
    <t>L-70185LC</t>
  </si>
  <si>
    <t>SUSL70ZZ54F002295</t>
  </si>
  <si>
    <t>PKR 92CF</t>
  </si>
  <si>
    <t>27.02.2004</t>
  </si>
  <si>
    <t>MERCEDES-BENZ</t>
  </si>
  <si>
    <t>310 D</t>
  </si>
  <si>
    <t>WDB6024681P307652</t>
  </si>
  <si>
    <t>30.08.1993</t>
  </si>
  <si>
    <t>FORD-TRANSIT</t>
  </si>
  <si>
    <t>FAB-6</t>
  </si>
  <si>
    <t>WFOXXXBDFX6B48015</t>
  </si>
  <si>
    <t>PKR 97MW</t>
  </si>
  <si>
    <t>09.11.2006</t>
  </si>
  <si>
    <t>NISAN-URVAN</t>
  </si>
  <si>
    <t>2,5 D</t>
  </si>
  <si>
    <t>JNIVJGE24U0006141</t>
  </si>
  <si>
    <t>PKR H351</t>
  </si>
  <si>
    <t>03.01.1995</t>
  </si>
  <si>
    <t>NEPTUN-SOREL POLSKA</t>
  </si>
  <si>
    <t>J-01</t>
  </si>
  <si>
    <t>SXE7GBDSE8S000835</t>
  </si>
  <si>
    <t>PKR 44UW</t>
  </si>
  <si>
    <t>18.04.2008</t>
  </si>
  <si>
    <t>2. Miejsko-Gminny Ośrodek Pomocy Społecznej</t>
  </si>
  <si>
    <t xml:space="preserve">nie dotyczy </t>
  </si>
  <si>
    <t>3. Publiczne Przedszkole w Zdunach</t>
  </si>
  <si>
    <t>nie dotyczy</t>
  </si>
  <si>
    <t>4. Szkoła Podstawowa w Baszkowie</t>
  </si>
  <si>
    <t>5. Biblioteka Publiczna</t>
  </si>
  <si>
    <t>6. Przedsiębiorstwo Wodociągów i Kanalizacji w Zdunach Sp. z o.o.</t>
  </si>
  <si>
    <t>HINOMOTO</t>
  </si>
  <si>
    <t>N179 DT</t>
  </si>
  <si>
    <t>7. Zdunowski Ośrodek Kultury</t>
  </si>
  <si>
    <t>x</t>
  </si>
  <si>
    <t>2. Przedsiębiorstwo Wodociągów i Kanalizacji w Zdunach Sp. z o.o.</t>
  </si>
  <si>
    <t>1. Biblioteka Publiczna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</si>
  <si>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</si>
  <si>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</si>
  <si>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 OGÓŁEM</t>
  </si>
  <si>
    <t>2. Zdunowski Ośrodek Kultury</t>
  </si>
  <si>
    <t>920 KG</t>
  </si>
  <si>
    <t>623 KG</t>
  </si>
  <si>
    <t>750 KG</t>
  </si>
  <si>
    <t>01283</t>
  </si>
  <si>
    <t>b/n</t>
  </si>
  <si>
    <t>950 cm3</t>
  </si>
  <si>
    <t>4 580 cm3</t>
  </si>
  <si>
    <t>6 830 cm3</t>
  </si>
  <si>
    <t>2 493 cm3</t>
  </si>
  <si>
    <t>004</t>
  </si>
  <si>
    <t>2 480 cm3</t>
  </si>
  <si>
    <t>2 874 cm3</t>
  </si>
  <si>
    <t>11 100 cm3</t>
  </si>
  <si>
    <t>Zestaw komputerowy</t>
  </si>
  <si>
    <t>63-760 Zduny , ul. Sienkiewicza 9</t>
  </si>
  <si>
    <t>alarm wewnętrzny</t>
  </si>
  <si>
    <t>63-760 Zduny, Baszków 67</t>
  </si>
  <si>
    <t>63-700 Krotoszyn, Konarzew , ul. Baszkowska 83</t>
  </si>
  <si>
    <t>budynek</t>
  </si>
  <si>
    <t>biblioteka</t>
  </si>
  <si>
    <t>tak</t>
  </si>
  <si>
    <t>księgowa brutto</t>
  </si>
  <si>
    <t>cegła</t>
  </si>
  <si>
    <t>betonowe</t>
  </si>
  <si>
    <t>dachówka</t>
  </si>
  <si>
    <t>dobra</t>
  </si>
  <si>
    <t>Komputer - jednostka centralna</t>
  </si>
  <si>
    <t>Laptop 15,6 Dell Vostro 3558</t>
  </si>
  <si>
    <t>Komora osadu czyn.602Ai B Koryto pomiarowe</t>
  </si>
  <si>
    <t>Osadnik wtórny 603 A i B</t>
  </si>
  <si>
    <t>Pompownia osadów 606</t>
  </si>
  <si>
    <t>Wydzielone kom. Fermentacyjnych 608 A i B</t>
  </si>
  <si>
    <t>Pompownie osad 609</t>
  </si>
  <si>
    <t>Zagęszczacz osadu 607,608</t>
  </si>
  <si>
    <t>Pompownia lokalna 6012</t>
  </si>
  <si>
    <t>Punkt odbioru.ścieków 5K4</t>
  </si>
  <si>
    <t>Sito zblokowane 5K6.5k6+ Piaskownica</t>
  </si>
  <si>
    <t>Pompownia  ścieków 5K3</t>
  </si>
  <si>
    <t>Separator SK1+ZB.retencyj.</t>
  </si>
  <si>
    <t>Rurociąg tłoczny   Ø250 + sieć605</t>
  </si>
  <si>
    <t>Drogi, place + oświetl.</t>
  </si>
  <si>
    <t>Ogrodzenie z siatki</t>
  </si>
  <si>
    <t>Droga i place</t>
  </si>
  <si>
    <t>odtworzeniowa</t>
  </si>
  <si>
    <t>GAZOBETON</t>
  </si>
  <si>
    <t xml:space="preserve">PŁYTY ŻELBETONOWE </t>
  </si>
  <si>
    <t>KONSTRUKCJA STALOWA, BLACHA TRAPEZOWA</t>
  </si>
  <si>
    <t>PŁYTY ŻELBETONOWE</t>
  </si>
  <si>
    <t>PAPA</t>
  </si>
  <si>
    <t>dobry</t>
  </si>
  <si>
    <t>Budynek przedszkola - Zduny</t>
  </si>
  <si>
    <t>1979 - nowa część</t>
  </si>
  <si>
    <t>Ogrodzenie - Bestwin</t>
  </si>
  <si>
    <t>Szambo - Zduny</t>
  </si>
  <si>
    <t>Ogrodzenie - Zduny</t>
  </si>
  <si>
    <t>gaśnice, 3 szt. drzwi zwykłe zamki, hydranty wewnętrzne</t>
  </si>
  <si>
    <t>Zduny, ul. Łacnowa 25</t>
  </si>
  <si>
    <t>drewniane</t>
  </si>
  <si>
    <t xml:space="preserve">konstrukcja drewniana; pokrycie: dachówka, część papa </t>
  </si>
  <si>
    <t>bardzo dobry</t>
  </si>
  <si>
    <t>sala widowiskowo-sportowa</t>
  </si>
  <si>
    <t>Budynek szkoły</t>
  </si>
  <si>
    <t>szkoła podstwowa</t>
  </si>
  <si>
    <t>zgodnie z przepisami</t>
  </si>
  <si>
    <t>Baszków 24a, 63-760 Zduny</t>
  </si>
  <si>
    <t>Baszków 34, 63-760 Zduny</t>
  </si>
  <si>
    <t>żelbeton</t>
  </si>
  <si>
    <t>blacha</t>
  </si>
  <si>
    <t>żelbeton/drewno</t>
  </si>
  <si>
    <t>Zduny,ul.Rynek 1 - Ratusz</t>
  </si>
  <si>
    <t>IZBA MUZEALNA</t>
  </si>
  <si>
    <t>wystawy stałe i okazjonalne</t>
  </si>
  <si>
    <t>kraty,okiennice, gaśnice-2 szt.</t>
  </si>
  <si>
    <t>Zduny,ul.Sienkiewicza 1</t>
  </si>
  <si>
    <t>dachówka ceramiczna</t>
  </si>
  <si>
    <t>drewno/ trzcina</t>
  </si>
  <si>
    <t>notebook</t>
  </si>
  <si>
    <t>Tablica interaktywna</t>
  </si>
  <si>
    <t>budynki szkolne</t>
  </si>
  <si>
    <t>sala gimnastyczna</t>
  </si>
  <si>
    <t>Zduny, Łacnowa 26</t>
  </si>
  <si>
    <t>cegła ceramiczna</t>
  </si>
  <si>
    <t>betonowy</t>
  </si>
  <si>
    <t>Budynek szkolny</t>
  </si>
  <si>
    <t>płaski pokryty papą</t>
  </si>
  <si>
    <t>cele edukacyjne</t>
  </si>
  <si>
    <t>Budynek szkoły- sala gimnastyczna</t>
  </si>
  <si>
    <t>Budynek kotłowni</t>
  </si>
  <si>
    <t>kotłownia</t>
  </si>
  <si>
    <t>Budynek uzdatniania wody</t>
  </si>
  <si>
    <t>uzdatnialnia</t>
  </si>
  <si>
    <t>Budynek administracyjny</t>
  </si>
  <si>
    <t>urząd</t>
  </si>
  <si>
    <t>Budynek Biblioteki Baszków</t>
  </si>
  <si>
    <t>Budynek niższy Ratusza</t>
  </si>
  <si>
    <t>ratusz</t>
  </si>
  <si>
    <t>Budynek Ratusza z wieżą</t>
  </si>
  <si>
    <t>Budynek gospodarczy - basen kąpielowy</t>
  </si>
  <si>
    <t>basen</t>
  </si>
  <si>
    <t>Budynek chlorowni i przepompowni - basen kąpielowy</t>
  </si>
  <si>
    <t>Szatnia na stadionie</t>
  </si>
  <si>
    <t>Budynek OSP Chachalnia</t>
  </si>
  <si>
    <t>Budynek OSP Perzyce</t>
  </si>
  <si>
    <t>Dom Pogrzebowy Sanitariat</t>
  </si>
  <si>
    <t>Dom przedpogrzebowy</t>
  </si>
  <si>
    <t>Budynek gospodarczy Baszków 67</t>
  </si>
  <si>
    <t>Budynek gospodarczy Urzędu</t>
  </si>
  <si>
    <t>Budynek gospodarczy Kolejowa 12</t>
  </si>
  <si>
    <t>Budynek gospodarczy Pl.Skargi 24</t>
  </si>
  <si>
    <t>Budynek gospodarczy Konarzew</t>
  </si>
  <si>
    <t>Budynek gospodarczy Pl.Skargi 22</t>
  </si>
  <si>
    <t>Budynek gospodarczy Rynek 16</t>
  </si>
  <si>
    <t>Lokal użytkowy Rynek 18</t>
  </si>
  <si>
    <t>Lokal użytkowy Kobylińska 2</t>
  </si>
  <si>
    <t>Lokal użytkowy Rynek 16</t>
  </si>
  <si>
    <t>Wiata przystankowa</t>
  </si>
  <si>
    <t>Budynki mieszkalne</t>
  </si>
  <si>
    <t>Lokale mieszkalne-lokale socjalne-Baszków</t>
  </si>
  <si>
    <t>budowla</t>
  </si>
  <si>
    <t>Zbiornik wody czystej</t>
  </si>
  <si>
    <t>Ogrodzenie terenu</t>
  </si>
  <si>
    <t>Rurociąg wodny Bestwin-Baszków</t>
  </si>
  <si>
    <t>Studnia głębinowa z silnikiem</t>
  </si>
  <si>
    <t>Oświetlenie terenu</t>
  </si>
  <si>
    <t>Hydrofornia</t>
  </si>
  <si>
    <t>Studnia publiczna</t>
  </si>
  <si>
    <t>Pion technologiczny stacji uzdatniania</t>
  </si>
  <si>
    <t>Stacja transformatorowa</t>
  </si>
  <si>
    <t>Studnia wiercona</t>
  </si>
  <si>
    <t>Komin murowany z wkładem</t>
  </si>
  <si>
    <t>Boisko sportowe z wyposażeniem</t>
  </si>
  <si>
    <t>Szatnie</t>
  </si>
  <si>
    <t>Ogrodzenie boiska sportowego</t>
  </si>
  <si>
    <t>Budynek biblioteki Konarzew</t>
  </si>
  <si>
    <t>Świetlica wiejska Perzyce</t>
  </si>
  <si>
    <t>Parking ul.Masłowskiego</t>
  </si>
  <si>
    <t>Przyłącze wod.Konarzew</t>
  </si>
  <si>
    <t>Plac zabaw w Baszkowie</t>
  </si>
  <si>
    <t>Plac zabaw z siłownią  w Zdunach</t>
  </si>
  <si>
    <t>Kostnica w Baszkowiwe</t>
  </si>
  <si>
    <t>zamek patentowy,czujnik ppoż</t>
  </si>
  <si>
    <t>Os.Madalińskiego</t>
  </si>
  <si>
    <t>zamek patentowy,plomb</t>
  </si>
  <si>
    <t>Bestwin</t>
  </si>
  <si>
    <t>zamek patentowy,alarm</t>
  </si>
  <si>
    <t>ul.Rynek 2</t>
  </si>
  <si>
    <t>zamek patentowy</t>
  </si>
  <si>
    <t>Baszków</t>
  </si>
  <si>
    <t>Zduny Rynek 1</t>
  </si>
  <si>
    <t>Zduny ul.Sienkiewicza</t>
  </si>
  <si>
    <t>Chachalnia</t>
  </si>
  <si>
    <t>Ruda</t>
  </si>
  <si>
    <t>Perzyce</t>
  </si>
  <si>
    <t>kłódka</t>
  </si>
  <si>
    <t>Baszków 67</t>
  </si>
  <si>
    <t>Zduny Kolejowa12</t>
  </si>
  <si>
    <t>Zduny pl. Skargi 24</t>
  </si>
  <si>
    <t>Konarzew</t>
  </si>
  <si>
    <t>Zduny ul.Rynek16</t>
  </si>
  <si>
    <t>Zduny ul.Rynek 18</t>
  </si>
  <si>
    <t>Zduy Sienkiewicza 26</t>
  </si>
  <si>
    <t>Zduny Mickiewicza 6</t>
  </si>
  <si>
    <t>Zduny Rynek 16</t>
  </si>
  <si>
    <t>Zduny</t>
  </si>
  <si>
    <t>Baszków 61</t>
  </si>
  <si>
    <t>zamek patentowy,plomba</t>
  </si>
  <si>
    <t>Bestwin, Konarzew</t>
  </si>
  <si>
    <t>Wodociąg Bestwin</t>
  </si>
  <si>
    <t>Konarzew 58</t>
  </si>
  <si>
    <t>Zduny ul.Strzelecka/Orlik</t>
  </si>
  <si>
    <t>Konarzew 52</t>
  </si>
  <si>
    <t>płyta stropowa</t>
  </si>
  <si>
    <t>dach żelbetowy,papa</t>
  </si>
  <si>
    <t>cegła,płyta prefabrykowana</t>
  </si>
  <si>
    <t>dach zelbetowy,papa</t>
  </si>
  <si>
    <t>drewniany i betonowy</t>
  </si>
  <si>
    <t>konstrukcja drewniana,pokrycie papa</t>
  </si>
  <si>
    <t>drewniany</t>
  </si>
  <si>
    <t>dach drewniany ,kryty dachówką</t>
  </si>
  <si>
    <t>ceglany i żelbetowy</t>
  </si>
  <si>
    <t>stropodach żelbetowy, kryty papą</t>
  </si>
  <si>
    <t>dach kryty papą</t>
  </si>
  <si>
    <t>konstrukcja stalowa i blacha</t>
  </si>
  <si>
    <t>stropy drewniane</t>
  </si>
  <si>
    <t>konstrukcja drewniana pokryta dachówką</t>
  </si>
  <si>
    <t>strop drewniany</t>
  </si>
  <si>
    <t>dach drewniany kryty papą</t>
  </si>
  <si>
    <t>dach drewniany kryty dachówką</t>
  </si>
  <si>
    <t>strop betonowy</t>
  </si>
  <si>
    <t>dach konstrukcja stalowa pokrycie blachą</t>
  </si>
  <si>
    <t>dach pokryty papą</t>
  </si>
  <si>
    <t>dach betonowy pokryty papą</t>
  </si>
  <si>
    <t>dach drewniany kryty dachówka</t>
  </si>
  <si>
    <t>Strop drewniany</t>
  </si>
  <si>
    <t>dach drewniane kryte dachówką</t>
  </si>
  <si>
    <t>stropy betonowe</t>
  </si>
  <si>
    <t>dach betonowy kryty papą</t>
  </si>
  <si>
    <t>konstrukcja stalowa i żelbetowa</t>
  </si>
  <si>
    <t>strop betonowy i stalowy</t>
  </si>
  <si>
    <t>pokryty papą</t>
  </si>
  <si>
    <t>dach drwniany kryty blachą</t>
  </si>
  <si>
    <t>dach drewniany kryty blacha</t>
  </si>
  <si>
    <t>157 000 KG</t>
  </si>
  <si>
    <t>15 200 KG</t>
  </si>
  <si>
    <t>12 500 KG</t>
  </si>
  <si>
    <t>12 000 KG</t>
  </si>
  <si>
    <t>3 500 KG</t>
  </si>
  <si>
    <t>3 490 KG</t>
  </si>
  <si>
    <t>2 500 KG</t>
  </si>
  <si>
    <t>1 420 KG</t>
  </si>
  <si>
    <t>1 495 KG</t>
  </si>
  <si>
    <t>7 000 KG</t>
  </si>
  <si>
    <t>7 450 KG</t>
  </si>
  <si>
    <t>gaśnice, hydranty, czujniki,alarm</t>
  </si>
  <si>
    <t>tablety</t>
  </si>
  <si>
    <t>Urządzenie wielofunkcyjne SAMSUNG UW 1637</t>
  </si>
  <si>
    <t>Komputer NTT Business AIO1637</t>
  </si>
  <si>
    <t>Zestaw komputerowy j.c.Desktop Dell Vostro 3902 i monitor LCD/LED22 Samsung</t>
  </si>
  <si>
    <t>Laptop 15,6 Dell Vostro 3559</t>
  </si>
  <si>
    <t>Zduny, Bestwin 31c</t>
  </si>
  <si>
    <t>gaśnice</t>
  </si>
  <si>
    <t>BUDYNEK WIELOFUNKCYJNY</t>
  </si>
  <si>
    <t>BUDYNEK CHEMICZNY + TRAFO</t>
  </si>
  <si>
    <t xml:space="preserve">Zestaw PSION dla inkasenta </t>
  </si>
  <si>
    <t>Laptop HP 15-r233nwi3-4005/15</t>
  </si>
  <si>
    <t>Kuchnia mikrofalowa</t>
  </si>
  <si>
    <t>Notebook Lenowo 305-15 IBD</t>
  </si>
  <si>
    <t>Notebook Lenowo I 100-15,6 3 szt.</t>
  </si>
  <si>
    <t>hydrant,żaluzje</t>
  </si>
  <si>
    <t>Zduny, ul.Sienkiewicza 1</t>
  </si>
  <si>
    <t>gaśnice-2 szt,kraty w oknach</t>
  </si>
  <si>
    <t>OSP Perzyce, Perzyce 10, 63-760 Zduny, REGON: 251441623, NIP: 621-16-72-314</t>
  </si>
  <si>
    <t xml:space="preserve"> OSP Zduny, ul. Masłowskiego 1, 63-760 Zduny, REGON: 251433440, NIP: 621-16-72-254</t>
  </si>
  <si>
    <t>OSP Baszków, Baszków 26A, 63-760 Zduny, REGON: 251437194, NIP: 621-16-72-277</t>
  </si>
  <si>
    <t>specjalny pożarniczy</t>
  </si>
  <si>
    <t>przyczepka</t>
  </si>
  <si>
    <t>STAR MAN</t>
  </si>
  <si>
    <t>M69 12.157 LC</t>
  </si>
  <si>
    <t>PKR V998</t>
  </si>
  <si>
    <t>05.11.2015</t>
  </si>
  <si>
    <t>FORD</t>
  </si>
  <si>
    <t>PKR 15481</t>
  </si>
  <si>
    <t>02.12.2015</t>
  </si>
  <si>
    <t>FED Transit</t>
  </si>
  <si>
    <t>WF0EXXTTGEFU70279</t>
  </si>
  <si>
    <t>720 KG</t>
  </si>
  <si>
    <t>2198 cm3</t>
  </si>
  <si>
    <t>SUSM69ZZZ3F001534</t>
  </si>
  <si>
    <t>5 700 KG</t>
  </si>
  <si>
    <t>Budynek po ZSZ (biblioteka, kręgielnia, policja A.A.)</t>
  </si>
  <si>
    <t>budynek gospodarczy Konarzew 75</t>
  </si>
  <si>
    <t>kontenery</t>
  </si>
  <si>
    <t>Plac zabaw w Konarzewie</t>
  </si>
  <si>
    <t>mieszkania socjalne</t>
  </si>
  <si>
    <t>Zduny ul.Ostrowska</t>
  </si>
  <si>
    <t>Zduny ul.Masłowskiego</t>
  </si>
  <si>
    <t>Zduny ul.Pocztowa</t>
  </si>
  <si>
    <t>Zduny ul.Rynek 2</t>
  </si>
  <si>
    <t>Zduny Pl.Skargi 18</t>
  </si>
  <si>
    <t>Zduny ul.Kobylińska 2</t>
  </si>
  <si>
    <t>Zduny ul.Ostrowska 40</t>
  </si>
  <si>
    <t>Zduny ul.Rynek</t>
  </si>
  <si>
    <t>Zduny ul.Łacnowa 60</t>
  </si>
  <si>
    <t>pokrycie dachówką ceramiczną</t>
  </si>
  <si>
    <t>Zestaw komputerowy AMD (skarbnik)</t>
  </si>
  <si>
    <t>Zestaw komputerowy dla USC</t>
  </si>
  <si>
    <t>Laptop ASUS G771W (burmistrz)</t>
  </si>
  <si>
    <t>Sprzęt nagłośnieniowy z mikserem</t>
  </si>
  <si>
    <t>OSP Konarzew, ul. Baszkowska 85/2, 63-700 Krotoszyn, REGON: 251436711, NIP: 621-16-72-320</t>
  </si>
  <si>
    <t>PKR RK98</t>
  </si>
  <si>
    <t>komputer DELL Vostro 3250 SFF</t>
  </si>
  <si>
    <t>Telewizor SONY Bravia 48 kdl 48wd655baep</t>
  </si>
  <si>
    <t>Asus DVD-RW RECORDER ZEW USB</t>
  </si>
  <si>
    <t>HDD WD MY PASSPORT ULTRA 1,5</t>
  </si>
  <si>
    <t>GŁOŚNIKI ILYAMA 21,5</t>
  </si>
  <si>
    <t>Urządzenie wielofunkcyjne brother DCP-J105</t>
  </si>
  <si>
    <t>Czytnik kodów kreskowych rs 232</t>
  </si>
  <si>
    <t>PlayStation SONY PS4 Wireless Stereo 2.0</t>
  </si>
  <si>
    <t>Monitor LEC27-28,9 Samsung -X</t>
  </si>
  <si>
    <t>Monitor LG22MP58VQ-P</t>
  </si>
  <si>
    <t>301450204</t>
  </si>
  <si>
    <t>Laptop ASUS R541UA</t>
  </si>
  <si>
    <t>Kserokopiarka RICOH MP 2852 SP</t>
  </si>
  <si>
    <t xml:space="preserve">Tablica interaktywna </t>
  </si>
  <si>
    <t>Bestwin 31c, 63-760 Zduny</t>
  </si>
  <si>
    <t xml:space="preserve">ul. Baszkowska 83, 63-700 Konarzew </t>
  </si>
  <si>
    <t>system kamer (4 kamery wewnątrz, 1 zewnetrzna)</t>
  </si>
  <si>
    <t>komputer vidawa Entry</t>
  </si>
  <si>
    <t>Szkoła Podstawowa w Zdunach</t>
  </si>
  <si>
    <t>8. Szkoła Podstawowa w Zdunach</t>
  </si>
  <si>
    <t>000631396</t>
  </si>
  <si>
    <t>jednostka centralna</t>
  </si>
  <si>
    <t>urządzenie wielofunkcyjne BRITHER DCP-J105</t>
  </si>
  <si>
    <t>Zduny, ul. Masłowskiego 1</t>
  </si>
  <si>
    <t>gaśnice-2 szt, siedziba ochotniczej straży pożarnej</t>
  </si>
  <si>
    <t>gaśnice-7szt.,hydranty-3szt.,czujki,urządzenia alarmowe-sygnał przekazywany do Agencji ochrony Osób i Mienia Herakles Krotoszyn,kraty w oknach i drzwiach sekretariatu,kraty w drzwiach pracowni informatycznych</t>
  </si>
  <si>
    <t>Głośniki</t>
  </si>
  <si>
    <t>Laptop Acer N3050</t>
  </si>
  <si>
    <t>Laptop Notlen2010 Lenowo 310-15ISK - 3szt.</t>
  </si>
  <si>
    <t>1900, 2015</t>
  </si>
  <si>
    <t>Komputer HP600 G2 + LCD + UPS</t>
  </si>
  <si>
    <t xml:space="preserve">Komputer HP600 G2 + LCD </t>
  </si>
  <si>
    <t>Kserokopiarka RICOH MPC2015</t>
  </si>
  <si>
    <t>Urządzenie wielofunkcyjne HP INC LaseJet Pro M435nw</t>
  </si>
  <si>
    <t>Skaner płaski A 3 OpticoPro A 320</t>
  </si>
  <si>
    <t>Skaner Mustek Scanexpress A3</t>
  </si>
  <si>
    <t>Tablica interaktywna MyBoard 95C z głośnikami</t>
  </si>
  <si>
    <t>Zestaw komputerowy (Jednostka centralna  + monitor DELL LV3668MT -25 szt.)</t>
  </si>
  <si>
    <t>Laptop HP ProBook 470 G3</t>
  </si>
  <si>
    <t>Projektor Ultrakrótkoogniskowy SONY</t>
  </si>
  <si>
    <t>System wizyjny i alarmowy</t>
  </si>
  <si>
    <t>2 Szkoła Podstawowa w Baszkowie</t>
  </si>
  <si>
    <t>Aparat fotograficzny NIKON D3300</t>
  </si>
  <si>
    <t>621-00-33-279</t>
  </si>
  <si>
    <t>000531128</t>
  </si>
  <si>
    <t>murowany, pustak,cegła</t>
  </si>
  <si>
    <t xml:space="preserve">komputer DELL VOSTRO 3558 </t>
  </si>
  <si>
    <t>Konsola XBOX ONE S 1 TB +FIFA 17 + FORZA HORIZON 3+ 6 XBL</t>
  </si>
  <si>
    <t>Projektor ViVitek D 555</t>
  </si>
  <si>
    <t>Oświetlenie sceny</t>
  </si>
  <si>
    <t>Zestaw serwerowy Synololgy</t>
  </si>
  <si>
    <t>Laptop Lenowo</t>
  </si>
  <si>
    <t>projektor DLP BENQ</t>
  </si>
  <si>
    <t>rzutnik RICOH WX 2240</t>
  </si>
  <si>
    <t>oświata</t>
  </si>
  <si>
    <t>opłotowanie</t>
  </si>
  <si>
    <t>ogrodzenie budynku i boiska</t>
  </si>
  <si>
    <t>oświetlenie budynku i boiska</t>
  </si>
  <si>
    <t>monitoring wizyjny i sygnalizacyjny, gaśnice p-poż.</t>
  </si>
  <si>
    <t>monitoring wizyjny i sygnalizacyjny</t>
  </si>
  <si>
    <t>betonowa pokryta papą</t>
  </si>
  <si>
    <t>częściowo drewniany, większość betonowy</t>
  </si>
  <si>
    <t>Boiska- sportowe szkolne, rekreacyjne</t>
  </si>
  <si>
    <t>oświetlenie boiska</t>
  </si>
  <si>
    <t>1998- 2005</t>
  </si>
  <si>
    <t>2006- 2009</t>
  </si>
  <si>
    <t>Monitor interaktywny Promethean ActivPanel szt 3</t>
  </si>
  <si>
    <t>Projektor EPSON</t>
  </si>
  <si>
    <t>Drukarka  HP LaserJet</t>
  </si>
  <si>
    <t>Drukarka LaserJet</t>
  </si>
  <si>
    <t>Drukarka CANON</t>
  </si>
  <si>
    <t>Drukarka OKI</t>
  </si>
  <si>
    <t>Niszczarki SHREDSTAR szt 3</t>
  </si>
  <si>
    <t>Komputer</t>
  </si>
  <si>
    <t>Komputer szt. 7</t>
  </si>
  <si>
    <t xml:space="preserve">Laptop LENOVO </t>
  </si>
  <si>
    <t>Laptop ACER</t>
  </si>
  <si>
    <t>Laptop HP</t>
  </si>
  <si>
    <t>Laptop ASUS</t>
  </si>
  <si>
    <t>drukarka Samsung szt. 2</t>
  </si>
  <si>
    <t>Komputer ASUS</t>
  </si>
  <si>
    <t>Kserokopiarka Minolta BIZHUB 227 szt.2</t>
  </si>
  <si>
    <t>Kserokopiarka UTAX 1855</t>
  </si>
  <si>
    <t>Monitoring miejski Zduny</t>
  </si>
  <si>
    <t>1900 (modernizacja 2017- 2018)</t>
  </si>
  <si>
    <t>Budynek CAS/ OSP Zduny</t>
  </si>
  <si>
    <t>Konarzew, ul. Parkowa</t>
  </si>
  <si>
    <t>Budynek gospodarczy Pl.Skargi 18</t>
  </si>
  <si>
    <t>Zduny Pl.Skargi 22</t>
  </si>
  <si>
    <t>Bestwin, Baszków</t>
  </si>
  <si>
    <t>Zduny ul. Łacnowa</t>
  </si>
  <si>
    <t>Zduny ul. Mickiewicza</t>
  </si>
  <si>
    <t>Zduny ul.Kościuszki</t>
  </si>
  <si>
    <t>Plac zabaw w Zdunach</t>
  </si>
  <si>
    <t>Plac zabaw Chachalnia</t>
  </si>
  <si>
    <t>Garaż OSP Perzyce</t>
  </si>
  <si>
    <t>Tabela nr 6</t>
  </si>
  <si>
    <t>Liczba pracowników</t>
  </si>
  <si>
    <t>Liczba uczniów/ wychowanków/ pensjonariuszy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</si>
  <si>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</si>
  <si>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</si>
  <si>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</si>
  <si>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Czy w konstrukcji budynków występuje płyta warstwowa?</t>
  </si>
  <si>
    <t xml:space="preserve">Czy od 1997 r. wystąpiło w jednostce ryzyko powodzi? </t>
  </si>
  <si>
    <t>modernizacja 2014</t>
  </si>
  <si>
    <t>komputer</t>
  </si>
  <si>
    <t>Trzy tablety Huawei MediaPad T3 7</t>
  </si>
  <si>
    <t>Trzy gry Scottle Go! (wersja edukacyjna)</t>
  </si>
  <si>
    <t>Trzy roboty Photon (wersja edukacyna)</t>
  </si>
  <si>
    <t>Mata edukacyjna</t>
  </si>
  <si>
    <t>Aparat Nikon D3400 z lampą</t>
  </si>
  <si>
    <t>Monitor iiyama G-Master</t>
  </si>
  <si>
    <t>WD My Passport TB</t>
  </si>
  <si>
    <t>Serwer Fujitsu-SerwerPower</t>
  </si>
  <si>
    <t>Zadaszenie</t>
  </si>
  <si>
    <t>GAŚNICE ,CZUJNIKI, DOZÓR</t>
  </si>
  <si>
    <t>DOZÓR</t>
  </si>
  <si>
    <t>63-760 ZDUNY, PRZEMYSLOWA 1</t>
  </si>
  <si>
    <t>500 m rzeka</t>
  </si>
  <si>
    <t>X-590</t>
  </si>
  <si>
    <t xml:space="preserve">Zamiatarka </t>
  </si>
  <si>
    <t>850DK</t>
  </si>
  <si>
    <t>SVYSP1000JK000585</t>
  </si>
  <si>
    <t>550kg</t>
  </si>
  <si>
    <t>28.12.2018</t>
  </si>
  <si>
    <t>ZA9850DK10KC38082</t>
  </si>
  <si>
    <t>wolnobieżny</t>
  </si>
  <si>
    <t>WNP SUSKI SP1</t>
  </si>
  <si>
    <t>02N 0750RX</t>
  </si>
  <si>
    <t>PKR XS35</t>
  </si>
  <si>
    <t>przyczepa lekka</t>
  </si>
  <si>
    <t>750kg</t>
  </si>
  <si>
    <t>traktorek ogrodniczy</t>
  </si>
  <si>
    <t>Tabela nr 5 - Szkodowość w Gminie Zduny</t>
  </si>
  <si>
    <t xml:space="preserve">Czy pojazd służy do nauki jazdy? </t>
  </si>
  <si>
    <t>ok.1900 (modernizacja 1996)</t>
  </si>
  <si>
    <t>1900, 1987- 1990 (modernizacja 2017, 2018)</t>
  </si>
  <si>
    <t>2000 (modernizacja 2017, 2018)</t>
  </si>
  <si>
    <t>Kserokopiarka Minolta BIZHUB</t>
  </si>
  <si>
    <t>Projektor BENQ</t>
  </si>
  <si>
    <t>Tablica interaktywna PROMETHEAN szt. 4</t>
  </si>
  <si>
    <t>Laptop ASUS X541UA szt.2</t>
  </si>
  <si>
    <t xml:space="preserve">Notebook Acer szt 2 </t>
  </si>
  <si>
    <t xml:space="preserve">Notebook Asus </t>
  </si>
  <si>
    <t>Notebook ACER ASPIRE</t>
  </si>
  <si>
    <t>Notebook HP 250 G6 szt.3</t>
  </si>
  <si>
    <t>3. Szkoła Podstawowa w Zdunach</t>
  </si>
  <si>
    <t xml:space="preserve">rejestrator Hybrydowy, Kamera szt.4, zasilacz </t>
  </si>
  <si>
    <t>centralka telefoniczna IPM-032</t>
  </si>
  <si>
    <t>Zespół Szkół Ponadpodstawowych w Zdunach</t>
  </si>
  <si>
    <t>9. Zespół Szkół Ponadpodstawowych  w Zdunach</t>
  </si>
  <si>
    <t>9. Zespół Szkół Ponadpodstawowych w Zdunach</t>
  </si>
  <si>
    <t>ok.1697 (modernizacja 2013, 2019)</t>
  </si>
  <si>
    <t>System telefonii Voice IP</t>
  </si>
  <si>
    <t>Serwer Fujitsu Primergy</t>
  </si>
  <si>
    <t>Macierz NAS</t>
  </si>
  <si>
    <t>Komputer DELL VOSTRO 3470 i5-8400/8G/256/UHD630/W10P</t>
  </si>
  <si>
    <t>Monitor Samsung DB43J</t>
  </si>
  <si>
    <t>Serwer Intel NUC</t>
  </si>
  <si>
    <t>Komputer DELL VOSTRO 3568 i3-6006U</t>
  </si>
  <si>
    <t>Skaner dokumentów Kodak ScanMate i1150</t>
  </si>
  <si>
    <t>Zasilacz awaryjny UPS KEOR LINE RT 3000VA/2700W</t>
  </si>
  <si>
    <t>Komputer DELL 7010 Tower i53470</t>
  </si>
  <si>
    <t>Tablet Samsung Galaxy T585  (17 sztuk)</t>
  </si>
  <si>
    <t>Skaner Kodów Kreskowych Motorola LS2208 (4 sztuki)</t>
  </si>
  <si>
    <t>Drukarka Etykiet Zebra GK420d</t>
  </si>
  <si>
    <t>Laptop Inspirion 3780 17,3" FHD i5-8265U</t>
  </si>
  <si>
    <t>Laptop Asus FX705GD</t>
  </si>
  <si>
    <t>Budynek świetlicy z Przedszkolem w Bestwinie</t>
  </si>
  <si>
    <t>świetlica + przedszkole</t>
  </si>
  <si>
    <t>konstrukcja stalowa, pokrycie blacha</t>
  </si>
  <si>
    <t>1988 (modernizacja 2018)</t>
  </si>
  <si>
    <t>dach drewniany, kryty dachówką</t>
  </si>
  <si>
    <t>Ubikacje - basen kąpielowy</t>
  </si>
  <si>
    <t xml:space="preserve">Budynek wozowni - OSP </t>
  </si>
  <si>
    <t>2 kłódki</t>
  </si>
  <si>
    <t>Zduny, ul.Sienkiewicza 7</t>
  </si>
  <si>
    <t>Lokal socjalny Sienkiewicza  26</t>
  </si>
  <si>
    <t>Lokal socjalny Mickiewicza 6</t>
  </si>
  <si>
    <t>Zduny Miasto</t>
  </si>
  <si>
    <t>Oświetlenie przejścia dla pieszych</t>
  </si>
  <si>
    <t>Oświetlenie parkingu</t>
  </si>
  <si>
    <t xml:space="preserve">Parking, Rynek </t>
  </si>
  <si>
    <t>Świetlica Konarzew/ OSP + garaż</t>
  </si>
  <si>
    <t>płyty warstwowe</t>
  </si>
  <si>
    <t>blachodachówka</t>
  </si>
  <si>
    <t>Budynek OSP Bestwin</t>
  </si>
  <si>
    <t>Budynek OSP z salą widowiskową - Baszków</t>
  </si>
  <si>
    <t>Budynek Przedszkola Konarzew</t>
  </si>
  <si>
    <t>Budynek gospodarczy Perzyce</t>
  </si>
  <si>
    <t>Budynek mieszkalny</t>
  </si>
  <si>
    <t>Ruruciąg C.O.</t>
  </si>
  <si>
    <t>Wiata rekreacyjna</t>
  </si>
  <si>
    <t>Piłkochwyt z bramkami</t>
  </si>
  <si>
    <t xml:space="preserve">Konarzew </t>
  </si>
  <si>
    <t>Rochy</t>
  </si>
  <si>
    <t>Zduny Sienkiewicza 26</t>
  </si>
  <si>
    <t>konstrukcja stalowa</t>
  </si>
  <si>
    <t>płyty warstwowe, glacha</t>
  </si>
  <si>
    <t xml:space="preserve">dachy drewniane kryte dachówką lub pokryte papą </t>
  </si>
  <si>
    <t xml:space="preserve">dachy drewniane kryte dachówką </t>
  </si>
  <si>
    <t>drewno</t>
  </si>
  <si>
    <t>papa</t>
  </si>
  <si>
    <t xml:space="preserve">czy budynek jest użytkowany? </t>
  </si>
  <si>
    <t>czy budynek jest przeznaczony do rozbiórki?</t>
  </si>
  <si>
    <t xml:space="preserve">czy jest wyposażony w windę? </t>
  </si>
  <si>
    <t>Liczba szkód</t>
  </si>
  <si>
    <t>Suma wypłaconych odszkodowań</t>
  </si>
  <si>
    <t>Ryzyko</t>
  </si>
  <si>
    <t>Krótki opis szkody</t>
  </si>
  <si>
    <t>2016 rok</t>
  </si>
  <si>
    <t>szyby</t>
  </si>
  <si>
    <t>uszkodznie szyby</t>
  </si>
  <si>
    <t>ogień</t>
  </si>
  <si>
    <t>2017 rok</t>
  </si>
  <si>
    <t>OC ogólne</t>
  </si>
  <si>
    <t>2018 rok</t>
  </si>
  <si>
    <t>2019 rok</t>
  </si>
  <si>
    <t>kradzież</t>
  </si>
  <si>
    <t xml:space="preserve">uszkodzenie elewacji budynku podczas wykaszania traw </t>
  </si>
  <si>
    <t>Raport szkodowy opracowany na podstawie danych od Ubezpieczycieli - stan na dzień 18.11.2019r.</t>
  </si>
  <si>
    <t>uszkodzenie centralki telefonicznej (4.403,4zł); zalanie pomieszczeń (1.555,59zł)</t>
  </si>
  <si>
    <t>uszkodzenie urządzeń na placu zabaw wskutek dewastacji</t>
  </si>
  <si>
    <t>uszkodzenie okularów w wyniku potknięcia na nierównych stopniach</t>
  </si>
  <si>
    <t>NNW OSP</t>
  </si>
  <si>
    <t>uszkodzenie ciała podczas prowadzonych działań ratowniczych</t>
  </si>
  <si>
    <t>uszkodzenie drzwi wskutek wandalizmu</t>
  </si>
  <si>
    <t>OC komunikacyjne</t>
  </si>
  <si>
    <t>uszkodzenie pojazdu</t>
  </si>
  <si>
    <t>brak danych</t>
  </si>
  <si>
    <t>uszkodzenie szklanego zadaszenia nad wejściem do budynku podczas silnego wiatru (3.217,82 zł); uszkodzenie drzwi wskutek aktu wandalizmu (539,50 zł); uszkodzenie elewacji budynku szkoły wskutek dewastacji ( 1.987,08zł)</t>
  </si>
  <si>
    <t>kradzież elementów placu zabaw</t>
  </si>
  <si>
    <t>Przedszkole</t>
  </si>
  <si>
    <t>JOHN DEERE HORION WORKS</t>
  </si>
  <si>
    <t>MXT011493-UN</t>
  </si>
  <si>
    <t>726cm3</t>
  </si>
  <si>
    <t>HUSQUARNA AB</t>
  </si>
  <si>
    <t>CTH 224T</t>
  </si>
  <si>
    <t>010213D001032</t>
  </si>
  <si>
    <t>726cm2</t>
  </si>
  <si>
    <t>Budynek w Perzycach</t>
  </si>
  <si>
    <t>I połowa XXw.</t>
  </si>
  <si>
    <t>ok. 1900</t>
  </si>
  <si>
    <t>ok. 1976</t>
  </si>
  <si>
    <t>01.01.2020 01.01.2021 01.01.2022</t>
  </si>
  <si>
    <t>31.12.2020 31.12.2021 31.12.2022</t>
  </si>
  <si>
    <t>11.05.2020 11.05.2021 11.05.2022</t>
  </si>
  <si>
    <t>10.05.2021 10.05.2022 10.05.2023</t>
  </si>
  <si>
    <t>26.01.2020 26.01.2021 26.01.2022</t>
  </si>
  <si>
    <t>25.01.2021 25.01.2022 25.01.2023</t>
  </si>
  <si>
    <t>16.02.2020 16.02.2021 16.02.2022</t>
  </si>
  <si>
    <t>15.02.2021 15.02.2022 15.02.2023</t>
  </si>
  <si>
    <t>23.04.2020 23.04.2021 23.04.2022</t>
  </si>
  <si>
    <t>22.04.2021 22.04.2022 22.04.2023</t>
  </si>
  <si>
    <t>29.11.2020 29.11.2021 29.11.2022</t>
  </si>
  <si>
    <t>28.11.2021 28.11.2022 28.11.2023</t>
  </si>
  <si>
    <t>09.11.2020 09.11.2021 09.11.2022</t>
  </si>
  <si>
    <t>08.11.2021 08.11.2022 08.11.2023</t>
  </si>
  <si>
    <t>03.12.2020 03.12.2021 03.12.2022</t>
  </si>
  <si>
    <t>02.12.2021 02.12.2022 02.12.2023</t>
  </si>
  <si>
    <t>16.04.2020 16.04.2021 16.04.2022</t>
  </si>
  <si>
    <t>15.04.2021 15.04.2022 15.04.2023</t>
  </si>
  <si>
    <t>27.05.2020 27.05.2021 27.05.2022</t>
  </si>
  <si>
    <t>26.05.2021 26.05.2022 26.05.2023</t>
  </si>
  <si>
    <t>28.12.2020 28.12.2021 28.12.2022</t>
  </si>
  <si>
    <t>27.12.2021 27.12.2022 27.12.2023</t>
  </si>
  <si>
    <t>63-760 ZDUNY, PRZEMYSŁOWA 1</t>
  </si>
  <si>
    <t>Basen kąpielowy (pływalnia) zewnętrzny, ul.Ostrowska</t>
  </si>
  <si>
    <t>Budynek Świetlicy w Rudzie (w tym instalacje fotowoltaiczne 38.208,84zł)</t>
  </si>
  <si>
    <t>Tabela nr 7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</si>
</sst>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\ _z_ł_-;\-* #,##0\ _z_ł_-;_-* &quot;-&quot;??\ _z_ł_-;_-@_-"/>
    <numFmt numFmtId="182" formatCode="#,##0.00&quot; zł&quot;"/>
    <numFmt numFmtId="183" formatCode="#,##0.00;[Red]\-#,##0.00"/>
    <numFmt numFmtId="184" formatCode="#,##0.00&quot; zł&quot;;\-#,##0.00&quot; zł&quot;"/>
    <numFmt numFmtId="185" formatCode="&quot; &quot;#,##0.00&quot; &quot;[$zł-415]&quot; &quot;;&quot;-&quot;#,##0.00&quot; &quot;[$zł-415]&quot; &quot;;&quot; -&quot;00&quot; &quot;[$zł-415]&quot; &quot;;&quot; &quot;@&quot; &quot;"/>
    <numFmt numFmtId="186" formatCode="#,##0.00&quot; &quot;[$zł-415]"/>
    <numFmt numFmtId="187" formatCode="#,###.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9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4" fontId="15" fillId="0" borderId="10" xfId="70" applyFont="1" applyFill="1" applyBorder="1" applyAlignment="1">
      <alignment horizontal="center" vertical="center" wrapText="1"/>
    </xf>
    <xf numFmtId="44" fontId="15" fillId="0" borderId="11" xfId="7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4" fontId="1" fillId="0" borderId="10" xfId="7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4" fontId="6" fillId="0" borderId="0" xfId="70" applyFont="1" applyAlignment="1">
      <alignment/>
    </xf>
    <xf numFmtId="44" fontId="15" fillId="0" borderId="0" xfId="70" applyFont="1" applyAlignment="1">
      <alignment horizontal="right"/>
    </xf>
    <xf numFmtId="44" fontId="6" fillId="0" borderId="0" xfId="70" applyFont="1" applyFill="1" applyAlignment="1">
      <alignment/>
    </xf>
    <xf numFmtId="0" fontId="0" fillId="33" borderId="0" xfId="0" applyFont="1" applyFill="1" applyAlignment="1">
      <alignment/>
    </xf>
    <xf numFmtId="44" fontId="1" fillId="0" borderId="10" xfId="70" applyFont="1" applyFill="1" applyBorder="1" applyAlignment="1">
      <alignment horizontal="right" vertical="center" wrapText="1"/>
    </xf>
    <xf numFmtId="44" fontId="1" fillId="0" borderId="10" xfId="70" applyFont="1" applyFill="1" applyBorder="1" applyAlignment="1">
      <alignment vertical="center" wrapText="1"/>
    </xf>
    <xf numFmtId="44" fontId="1" fillId="0" borderId="0" xfId="70" applyFont="1" applyFill="1" applyBorder="1" applyAlignment="1">
      <alignment vertical="center" wrapText="1"/>
    </xf>
    <xf numFmtId="44" fontId="0" fillId="0" borderId="0" xfId="70" applyFont="1" applyFill="1" applyAlignment="1">
      <alignment horizontal="right" wrapText="1"/>
    </xf>
    <xf numFmtId="44" fontId="0" fillId="0" borderId="0" xfId="70" applyFont="1" applyFill="1" applyAlignment="1">
      <alignment horizontal="right"/>
    </xf>
    <xf numFmtId="44" fontId="1" fillId="34" borderId="10" xfId="70" applyFont="1" applyFill="1" applyBorder="1" applyAlignment="1">
      <alignment horizontal="right" wrapText="1"/>
    </xf>
    <xf numFmtId="44" fontId="1" fillId="0" borderId="0" xfId="7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0" xfId="7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4" fontId="15" fillId="0" borderId="10" xfId="70" applyFont="1" applyBorder="1" applyAlignment="1">
      <alignment horizontal="center" vertical="center" wrapText="1"/>
    </xf>
    <xf numFmtId="44" fontId="0" fillId="0" borderId="0" xfId="70" applyFont="1" applyAlignment="1">
      <alignment vertical="center"/>
    </xf>
    <xf numFmtId="44" fontId="0" fillId="0" borderId="12" xfId="70" applyFont="1" applyFill="1" applyBorder="1" applyAlignment="1">
      <alignment vertical="center"/>
    </xf>
    <xf numFmtId="44" fontId="0" fillId="0" borderId="0" xfId="70" applyFont="1" applyBorder="1" applyAlignment="1">
      <alignment vertical="center"/>
    </xf>
    <xf numFmtId="44" fontId="0" fillId="0" borderId="0" xfId="0" applyNumberFormat="1" applyFont="1" applyFill="1" applyBorder="1" applyAlignment="1">
      <alignment/>
    </xf>
    <xf numFmtId="44" fontId="6" fillId="0" borderId="10" xfId="7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35" borderId="10" xfId="78" applyFont="1" applyFill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right" vertical="center" wrapText="1"/>
    </xf>
    <xf numFmtId="44" fontId="1" fillId="36" borderId="10" xfId="78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44" fontId="0" fillId="0" borderId="0" xfId="78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44" fontId="0" fillId="0" borderId="0" xfId="78" applyFont="1" applyFill="1" applyBorder="1" applyAlignment="1">
      <alignment horizontal="center" vertical="center" wrapText="1"/>
    </xf>
    <xf numFmtId="44" fontId="0" fillId="0" borderId="0" xfId="78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44" fontId="0" fillId="0" borderId="13" xfId="78" applyFont="1" applyFill="1" applyBorder="1" applyAlignment="1">
      <alignment horizontal="center" vertical="center" wrapText="1"/>
    </xf>
    <xf numFmtId="0" fontId="0" fillId="0" borderId="13" xfId="78" applyNumberFormat="1" applyFont="1" applyFill="1" applyBorder="1" applyAlignment="1">
      <alignment horizontal="left" vertical="center" wrapText="1"/>
    </xf>
    <xf numFmtId="44" fontId="0" fillId="0" borderId="10" xfId="7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78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44" fontId="0" fillId="0" borderId="0" xfId="0" applyNumberFormat="1" applyFont="1" applyFill="1" applyAlignment="1">
      <alignment horizontal="center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44" fontId="6" fillId="0" borderId="10" xfId="7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4" fontId="0" fillId="0" borderId="0" xfId="7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4" fontId="6" fillId="0" borderId="0" xfId="70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10" xfId="7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44" fontId="0" fillId="0" borderId="10" xfId="7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4" fontId="0" fillId="0" borderId="10" xfId="7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8" fontId="21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center" vertical="center"/>
    </xf>
    <xf numFmtId="44" fontId="21" fillId="0" borderId="0" xfId="70" applyFont="1" applyAlignment="1">
      <alignment vertical="center"/>
    </xf>
    <xf numFmtId="0" fontId="21" fillId="0" borderId="0" xfId="0" applyFont="1" applyBorder="1" applyAlignment="1">
      <alignment vertical="center"/>
    </xf>
    <xf numFmtId="168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4" fontId="21" fillId="0" borderId="10" xfId="7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4" fontId="23" fillId="0" borderId="10" xfId="7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44" fontId="23" fillId="0" borderId="10" xfId="70" applyFont="1" applyFill="1" applyBorder="1" applyAlignment="1">
      <alignment vertical="center"/>
    </xf>
    <xf numFmtId="0" fontId="23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44" fontId="23" fillId="0" borderId="0" xfId="7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44" fontId="23" fillId="38" borderId="16" xfId="7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68" fontId="21" fillId="0" borderId="0" xfId="0" applyNumberFormat="1" applyFont="1" applyBorder="1" applyAlignment="1">
      <alignment horizontal="right" vertical="center"/>
    </xf>
    <xf numFmtId="168" fontId="22" fillId="0" borderId="0" xfId="0" applyNumberFormat="1" applyFont="1" applyBorder="1" applyAlignment="1">
      <alignment horizontal="center" vertical="center"/>
    </xf>
    <xf numFmtId="44" fontId="21" fillId="0" borderId="0" xfId="7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4" fontId="21" fillId="0" borderId="10" xfId="7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38" borderId="1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44" fontId="23" fillId="0" borderId="10" xfId="7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38" borderId="14" xfId="0" applyFont="1" applyFill="1" applyBorder="1" applyAlignment="1">
      <alignment horizontal="center" wrapText="1"/>
    </xf>
    <xf numFmtId="0" fontId="1" fillId="38" borderId="18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36" borderId="10" xfId="0" applyFont="1" applyFill="1" applyBorder="1" applyAlignment="1">
      <alignment horizontal="center" vertical="center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Hiperłącze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ableStyleLight1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2 3" xfId="74"/>
    <cellStyle name="Walutowy 3" xfId="75"/>
    <cellStyle name="Walutowy 3 2" xfId="76"/>
    <cellStyle name="Walutowy 3 3" xfId="77"/>
    <cellStyle name="Walutowy 4" xfId="78"/>
    <cellStyle name="Walutowy 4 2" xfId="79"/>
    <cellStyle name="Walutowy 5" xfId="80"/>
    <cellStyle name="Walutowy 5 2" xfId="81"/>
    <cellStyle name="Walutowy 6" xfId="82"/>
    <cellStyle name="Walutowy 7" xfId="83"/>
    <cellStyle name="Walutowy 8" xfId="84"/>
    <cellStyle name="Walutowy 9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D1">
      <selection activeCell="G8" sqref="G8"/>
    </sheetView>
  </sheetViews>
  <sheetFormatPr defaultColWidth="9.140625" defaultRowHeight="12.75"/>
  <cols>
    <col min="1" max="1" width="5.421875" style="0" customWidth="1"/>
    <col min="2" max="2" width="37.8515625" style="0" customWidth="1"/>
    <col min="3" max="3" width="32.7109375" style="0" customWidth="1"/>
    <col min="4" max="4" width="16.7109375" style="0" customWidth="1"/>
    <col min="5" max="5" width="16.28125" style="14" customWidth="1"/>
    <col min="6" max="6" width="15.140625" style="0" customWidth="1"/>
    <col min="7" max="7" width="17.00390625" style="0" customWidth="1"/>
    <col min="8" max="8" width="18.140625" style="0" customWidth="1"/>
    <col min="9" max="9" width="17.8515625" style="0" bestFit="1" customWidth="1"/>
    <col min="10" max="10" width="18.7109375" style="0" customWidth="1"/>
    <col min="11" max="11" width="18.57421875" style="75" customWidth="1"/>
    <col min="12" max="12" width="23.8515625" style="0" customWidth="1"/>
  </cols>
  <sheetData>
    <row r="1" spans="1:3" ht="12.75">
      <c r="A1" s="154" t="s">
        <v>65</v>
      </c>
      <c r="B1" s="155"/>
      <c r="C1" s="155"/>
    </row>
    <row r="3" spans="1:12" ht="62.25" customHeight="1">
      <c r="A3" s="17" t="s">
        <v>1</v>
      </c>
      <c r="B3" s="17" t="s">
        <v>2</v>
      </c>
      <c r="C3" s="17" t="s">
        <v>62</v>
      </c>
      <c r="D3" s="17" t="s">
        <v>3</v>
      </c>
      <c r="E3" s="17" t="s">
        <v>4</v>
      </c>
      <c r="F3" s="18" t="s">
        <v>520</v>
      </c>
      <c r="G3" s="18" t="s">
        <v>521</v>
      </c>
      <c r="H3" s="18" t="s">
        <v>525</v>
      </c>
      <c r="I3" s="18" t="s">
        <v>522</v>
      </c>
      <c r="J3" s="18" t="s">
        <v>526</v>
      </c>
      <c r="K3" s="74" t="s">
        <v>523</v>
      </c>
      <c r="L3" s="18" t="s">
        <v>524</v>
      </c>
    </row>
    <row r="4" spans="1:12" s="3" customFormat="1" ht="30" customHeight="1">
      <c r="A4" s="56">
        <v>1</v>
      </c>
      <c r="B4" s="106" t="s">
        <v>70</v>
      </c>
      <c r="C4" s="106" t="s">
        <v>71</v>
      </c>
      <c r="D4" s="56" t="s">
        <v>466</v>
      </c>
      <c r="E4" s="115" t="s">
        <v>467</v>
      </c>
      <c r="F4" s="64">
        <f>31+15</f>
        <v>46</v>
      </c>
      <c r="G4" s="64" t="s">
        <v>99</v>
      </c>
      <c r="H4" s="64" t="s">
        <v>100</v>
      </c>
      <c r="I4" s="64" t="s">
        <v>99</v>
      </c>
      <c r="J4" s="64" t="s">
        <v>100</v>
      </c>
      <c r="K4" s="116">
        <v>39658133.95</v>
      </c>
      <c r="L4" s="64">
        <v>10</v>
      </c>
    </row>
    <row r="5" spans="1:12" s="6" customFormat="1" ht="30" customHeight="1">
      <c r="A5" s="56">
        <v>2</v>
      </c>
      <c r="B5" s="106" t="s">
        <v>72</v>
      </c>
      <c r="C5" s="106" t="s">
        <v>71</v>
      </c>
      <c r="D5" s="56" t="s">
        <v>73</v>
      </c>
      <c r="E5" s="117" t="s">
        <v>74</v>
      </c>
      <c r="F5" s="64">
        <v>11</v>
      </c>
      <c r="G5" s="64" t="s">
        <v>99</v>
      </c>
      <c r="H5" s="64" t="s">
        <v>100</v>
      </c>
      <c r="I5" s="64" t="s">
        <v>99</v>
      </c>
      <c r="J5" s="64" t="s">
        <v>100</v>
      </c>
      <c r="K5" s="116">
        <v>10000000</v>
      </c>
      <c r="L5" s="64" t="s">
        <v>99</v>
      </c>
    </row>
    <row r="6" spans="1:12" s="6" customFormat="1" ht="30" customHeight="1">
      <c r="A6" s="56">
        <v>3</v>
      </c>
      <c r="B6" s="106" t="s">
        <v>75</v>
      </c>
      <c r="C6" s="106" t="s">
        <v>76</v>
      </c>
      <c r="D6" s="56" t="s">
        <v>77</v>
      </c>
      <c r="E6" s="117" t="s">
        <v>433</v>
      </c>
      <c r="F6" s="64">
        <v>40</v>
      </c>
      <c r="G6" s="64">
        <v>291</v>
      </c>
      <c r="H6" s="64" t="s">
        <v>100</v>
      </c>
      <c r="I6" s="64" t="s">
        <v>99</v>
      </c>
      <c r="J6" s="64" t="s">
        <v>100</v>
      </c>
      <c r="K6" s="118">
        <v>2544434.8</v>
      </c>
      <c r="L6" s="64" t="s">
        <v>99</v>
      </c>
    </row>
    <row r="7" spans="1:12" s="6" customFormat="1" ht="30" customHeight="1">
      <c r="A7" s="56">
        <v>4</v>
      </c>
      <c r="B7" s="106" t="s">
        <v>78</v>
      </c>
      <c r="C7" s="106" t="s">
        <v>79</v>
      </c>
      <c r="D7" s="56" t="s">
        <v>80</v>
      </c>
      <c r="E7" s="117" t="s">
        <v>81</v>
      </c>
      <c r="F7" s="64">
        <v>34</v>
      </c>
      <c r="G7" s="64">
        <v>124</v>
      </c>
      <c r="H7" s="64" t="s">
        <v>99</v>
      </c>
      <c r="I7" s="64" t="s">
        <v>99</v>
      </c>
      <c r="J7" s="64" t="s">
        <v>99</v>
      </c>
      <c r="K7" s="118">
        <v>1956164.75</v>
      </c>
      <c r="L7" s="64" t="s">
        <v>99</v>
      </c>
    </row>
    <row r="8" spans="1:12" s="6" customFormat="1" ht="30" customHeight="1">
      <c r="A8" s="56">
        <v>5</v>
      </c>
      <c r="B8" s="106" t="s">
        <v>82</v>
      </c>
      <c r="C8" s="106" t="s">
        <v>83</v>
      </c>
      <c r="D8" s="56" t="s">
        <v>84</v>
      </c>
      <c r="E8" s="117" t="s">
        <v>85</v>
      </c>
      <c r="F8" s="64">
        <v>8</v>
      </c>
      <c r="G8" s="64" t="s">
        <v>99</v>
      </c>
      <c r="H8" s="64" t="s">
        <v>100</v>
      </c>
      <c r="I8" s="64" t="s">
        <v>99</v>
      </c>
      <c r="J8" s="64" t="s">
        <v>100</v>
      </c>
      <c r="K8" s="118">
        <v>600000</v>
      </c>
      <c r="L8" s="64" t="s">
        <v>99</v>
      </c>
    </row>
    <row r="9" spans="1:12" s="6" customFormat="1" ht="30" customHeight="1">
      <c r="A9" s="56">
        <v>6</v>
      </c>
      <c r="B9" s="106" t="s">
        <v>86</v>
      </c>
      <c r="C9" s="106" t="s">
        <v>87</v>
      </c>
      <c r="D9" s="56" t="s">
        <v>88</v>
      </c>
      <c r="E9" s="117" t="s">
        <v>89</v>
      </c>
      <c r="F9" s="64">
        <v>9</v>
      </c>
      <c r="G9" s="64" t="s">
        <v>99</v>
      </c>
      <c r="H9" s="64" t="s">
        <v>100</v>
      </c>
      <c r="I9" s="64" t="s">
        <v>541</v>
      </c>
      <c r="J9" s="64" t="s">
        <v>100</v>
      </c>
      <c r="K9" s="116">
        <v>2500000</v>
      </c>
      <c r="L9" s="64" t="s">
        <v>99</v>
      </c>
    </row>
    <row r="10" spans="1:12" s="6" customFormat="1" ht="30" customHeight="1">
      <c r="A10" s="56">
        <v>7</v>
      </c>
      <c r="B10" s="106" t="s">
        <v>90</v>
      </c>
      <c r="C10" s="106" t="s">
        <v>91</v>
      </c>
      <c r="D10" s="56" t="s">
        <v>92</v>
      </c>
      <c r="E10" s="117" t="s">
        <v>93</v>
      </c>
      <c r="F10" s="64">
        <v>5</v>
      </c>
      <c r="G10" s="64" t="s">
        <v>99</v>
      </c>
      <c r="H10" s="64" t="s">
        <v>100</v>
      </c>
      <c r="I10" s="64" t="s">
        <v>99</v>
      </c>
      <c r="J10" s="64" t="s">
        <v>100</v>
      </c>
      <c r="K10" s="116">
        <v>691495</v>
      </c>
      <c r="L10" s="64">
        <v>10</v>
      </c>
    </row>
    <row r="11" spans="1:12" s="6" customFormat="1" ht="30" customHeight="1">
      <c r="A11" s="56">
        <v>8</v>
      </c>
      <c r="B11" s="106" t="s">
        <v>441</v>
      </c>
      <c r="C11" s="106" t="s">
        <v>94</v>
      </c>
      <c r="D11" s="56" t="s">
        <v>95</v>
      </c>
      <c r="E11" s="117" t="s">
        <v>443</v>
      </c>
      <c r="F11" s="119">
        <v>80</v>
      </c>
      <c r="G11" s="119">
        <v>450</v>
      </c>
      <c r="H11" s="64" t="s">
        <v>100</v>
      </c>
      <c r="I11" s="64" t="s">
        <v>99</v>
      </c>
      <c r="J11" s="64" t="s">
        <v>100</v>
      </c>
      <c r="K11" s="116">
        <v>6655567</v>
      </c>
      <c r="L11" s="64" t="s">
        <v>99</v>
      </c>
    </row>
    <row r="12" spans="1:12" s="6" customFormat="1" ht="30" customHeight="1">
      <c r="A12" s="56">
        <v>9</v>
      </c>
      <c r="B12" s="106" t="s">
        <v>572</v>
      </c>
      <c r="C12" s="106" t="s">
        <v>96</v>
      </c>
      <c r="D12" s="56" t="s">
        <v>97</v>
      </c>
      <c r="E12" s="117" t="s">
        <v>98</v>
      </c>
      <c r="F12" s="119">
        <v>27</v>
      </c>
      <c r="G12" s="119">
        <v>169</v>
      </c>
      <c r="H12" s="119" t="s">
        <v>100</v>
      </c>
      <c r="I12" s="119" t="s">
        <v>99</v>
      </c>
      <c r="J12" s="119" t="s">
        <v>100</v>
      </c>
      <c r="K12" s="116">
        <v>1733206.06</v>
      </c>
      <c r="L12" s="119" t="s">
        <v>99</v>
      </c>
    </row>
    <row r="13" spans="1:12" ht="12.75">
      <c r="A13" s="19"/>
      <c r="B13" s="19"/>
      <c r="C13" s="19"/>
      <c r="D13" s="19"/>
      <c r="E13" s="23"/>
      <c r="F13" s="72"/>
      <c r="G13" s="72"/>
      <c r="H13" s="73"/>
      <c r="I13" s="73"/>
      <c r="J13" s="73"/>
      <c r="K13" s="76"/>
      <c r="L13" s="73"/>
    </row>
    <row r="14" spans="1:12" ht="12.75">
      <c r="A14" s="19"/>
      <c r="B14" s="19"/>
      <c r="C14" s="19"/>
      <c r="D14" s="19"/>
      <c r="E14" s="23"/>
      <c r="F14" s="27"/>
      <c r="G14" s="27"/>
      <c r="H14" s="27"/>
      <c r="I14" s="27"/>
      <c r="J14" s="27"/>
      <c r="K14" s="77"/>
      <c r="L14" s="27"/>
    </row>
    <row r="15" spans="1:5" ht="12.75">
      <c r="A15" s="19"/>
      <c r="B15" s="19"/>
      <c r="C15" s="19"/>
      <c r="D15" s="19"/>
      <c r="E15" s="23"/>
    </row>
  </sheetData>
  <sheetProtection/>
  <mergeCells count="1">
    <mergeCell ref="A1:C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191"/>
  <sheetViews>
    <sheetView tabSelected="1" view="pageBreakPreview" zoomScale="80" zoomScaleNormal="80" zoomScaleSheetLayoutView="80" workbookViewId="0" topLeftCell="A1">
      <selection activeCell="H155" sqref="H155"/>
    </sheetView>
  </sheetViews>
  <sheetFormatPr defaultColWidth="9.140625" defaultRowHeight="12.75"/>
  <cols>
    <col min="1" max="1" width="5.8515625" style="120" customWidth="1"/>
    <col min="2" max="2" width="43.140625" style="120" customWidth="1"/>
    <col min="3" max="3" width="19.57421875" style="121" customWidth="1"/>
    <col min="4" max="5" width="16.421875" style="122" customWidth="1"/>
    <col min="6" max="6" width="16.7109375" style="123" customWidth="1"/>
    <col min="7" max="7" width="19.421875" style="120" customWidth="1"/>
    <col min="8" max="8" width="26.28125" style="124" customWidth="1"/>
    <col min="9" max="9" width="22.28125" style="120" customWidth="1"/>
    <col min="10" max="10" width="36.421875" style="120" customWidth="1"/>
    <col min="11" max="11" width="30.00390625" style="120" customWidth="1"/>
    <col min="12" max="12" width="5.28125" style="120" customWidth="1"/>
    <col min="13" max="13" width="20.421875" style="120" customWidth="1"/>
    <col min="14" max="14" width="27.00390625" style="120" customWidth="1"/>
    <col min="15" max="15" width="23.7109375" style="120" customWidth="1"/>
    <col min="16" max="16" width="12.140625" style="120" customWidth="1"/>
    <col min="17" max="17" width="12.421875" style="120" customWidth="1"/>
    <col min="18" max="18" width="21.28125" style="120" customWidth="1"/>
    <col min="19" max="19" width="15.7109375" style="120" customWidth="1"/>
    <col min="20" max="20" width="14.421875" style="120" customWidth="1"/>
    <col min="21" max="21" width="15.00390625" style="120" customWidth="1"/>
    <col min="22" max="22" width="13.7109375" style="120" customWidth="1"/>
    <col min="23" max="23" width="14.421875" style="120" customWidth="1"/>
    <col min="24" max="24" width="16.140625" style="120" customWidth="1"/>
    <col min="25" max="25" width="14.421875" style="151" customWidth="1"/>
    <col min="26" max="26" width="29.00390625" style="27" customWidth="1"/>
    <col min="27" max="138" width="9.140625" style="27" customWidth="1"/>
  </cols>
  <sheetData>
    <row r="1" ht="18.75">
      <c r="Y1" s="125"/>
    </row>
    <row r="2" spans="4:25" ht="18">
      <c r="D2" s="126"/>
      <c r="E2" s="126"/>
      <c r="F2" s="121"/>
      <c r="Y2" s="125"/>
    </row>
    <row r="3" spans="1:25" ht="18.75">
      <c r="A3" s="127" t="s">
        <v>66</v>
      </c>
      <c r="G3" s="128"/>
      <c r="Y3" s="125"/>
    </row>
    <row r="4" spans="1:25" ht="58.5" customHeight="1">
      <c r="A4" s="161" t="s">
        <v>31</v>
      </c>
      <c r="B4" s="161" t="s">
        <v>32</v>
      </c>
      <c r="C4" s="161" t="s">
        <v>33</v>
      </c>
      <c r="D4" s="161" t="s">
        <v>626</v>
      </c>
      <c r="E4" s="161" t="s">
        <v>627</v>
      </c>
      <c r="F4" s="161" t="s">
        <v>34</v>
      </c>
      <c r="G4" s="161" t="s">
        <v>35</v>
      </c>
      <c r="H4" s="168" t="s">
        <v>48</v>
      </c>
      <c r="I4" s="161" t="s">
        <v>64</v>
      </c>
      <c r="J4" s="161" t="s">
        <v>60</v>
      </c>
      <c r="K4" s="161" t="s">
        <v>5</v>
      </c>
      <c r="L4" s="161" t="s">
        <v>13</v>
      </c>
      <c r="M4" s="167" t="s">
        <v>36</v>
      </c>
      <c r="N4" s="167"/>
      <c r="O4" s="167"/>
      <c r="P4" s="161" t="s">
        <v>49</v>
      </c>
      <c r="Q4" s="161"/>
      <c r="R4" s="161"/>
      <c r="S4" s="161"/>
      <c r="T4" s="161"/>
      <c r="U4" s="161"/>
      <c r="V4" s="161" t="s">
        <v>59</v>
      </c>
      <c r="W4" s="161" t="s">
        <v>37</v>
      </c>
      <c r="X4" s="161" t="s">
        <v>38</v>
      </c>
      <c r="Y4" s="161" t="s">
        <v>628</v>
      </c>
    </row>
    <row r="5" spans="1:25" ht="105.75" customHeight="1">
      <c r="A5" s="161"/>
      <c r="B5" s="161"/>
      <c r="C5" s="161"/>
      <c r="D5" s="161"/>
      <c r="E5" s="161"/>
      <c r="F5" s="161"/>
      <c r="G5" s="161"/>
      <c r="H5" s="168"/>
      <c r="I5" s="161"/>
      <c r="J5" s="161"/>
      <c r="K5" s="161"/>
      <c r="L5" s="166"/>
      <c r="M5" s="130" t="s">
        <v>39</v>
      </c>
      <c r="N5" s="130" t="s">
        <v>40</v>
      </c>
      <c r="O5" s="130" t="s">
        <v>41</v>
      </c>
      <c r="P5" s="129" t="s">
        <v>42</v>
      </c>
      <c r="Q5" s="129" t="s">
        <v>43</v>
      </c>
      <c r="R5" s="129" t="s">
        <v>44</v>
      </c>
      <c r="S5" s="129" t="s">
        <v>45</v>
      </c>
      <c r="T5" s="129" t="s">
        <v>46</v>
      </c>
      <c r="U5" s="129" t="s">
        <v>47</v>
      </c>
      <c r="V5" s="161"/>
      <c r="W5" s="161"/>
      <c r="X5" s="161"/>
      <c r="Y5" s="161"/>
    </row>
    <row r="6" spans="1:25" ht="13.5" customHeight="1">
      <c r="A6" s="157" t="s">
        <v>102</v>
      </c>
      <c r="B6" s="157"/>
      <c r="C6" s="157"/>
      <c r="D6" s="157"/>
      <c r="E6" s="157"/>
      <c r="F6" s="157"/>
      <c r="G6" s="158"/>
      <c r="H6" s="158"/>
      <c r="I6" s="158"/>
      <c r="J6" s="158"/>
      <c r="K6" s="158"/>
      <c r="L6" s="159" t="s">
        <v>102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138" s="8" customFormat="1" ht="36">
      <c r="A7" s="131">
        <v>1</v>
      </c>
      <c r="B7" s="132" t="s">
        <v>240</v>
      </c>
      <c r="C7" s="131" t="s">
        <v>241</v>
      </c>
      <c r="D7" s="131" t="s">
        <v>173</v>
      </c>
      <c r="E7" s="131" t="s">
        <v>100</v>
      </c>
      <c r="F7" s="131" t="s">
        <v>100</v>
      </c>
      <c r="G7" s="131">
        <v>1991</v>
      </c>
      <c r="H7" s="133">
        <v>28592.69</v>
      </c>
      <c r="I7" s="134" t="s">
        <v>174</v>
      </c>
      <c r="J7" s="63" t="s">
        <v>293</v>
      </c>
      <c r="K7" s="131" t="s">
        <v>294</v>
      </c>
      <c r="L7" s="135">
        <v>1</v>
      </c>
      <c r="M7" s="131" t="s">
        <v>175</v>
      </c>
      <c r="N7" s="131" t="s">
        <v>324</v>
      </c>
      <c r="O7" s="131" t="s">
        <v>325</v>
      </c>
      <c r="P7" s="131" t="s">
        <v>202</v>
      </c>
      <c r="Q7" s="131" t="s">
        <v>202</v>
      </c>
      <c r="R7" s="131" t="s">
        <v>202</v>
      </c>
      <c r="S7" s="131" t="s">
        <v>202</v>
      </c>
      <c r="T7" s="131" t="s">
        <v>202</v>
      </c>
      <c r="U7" s="131" t="s">
        <v>202</v>
      </c>
      <c r="V7" s="135"/>
      <c r="W7" s="135"/>
      <c r="X7" s="135"/>
      <c r="Y7" s="13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</row>
    <row r="8" spans="1:138" s="8" customFormat="1" ht="54">
      <c r="A8" s="131">
        <v>2</v>
      </c>
      <c r="B8" s="132" t="s">
        <v>242</v>
      </c>
      <c r="C8" s="131" t="s">
        <v>243</v>
      </c>
      <c r="D8" s="131" t="s">
        <v>173</v>
      </c>
      <c r="E8" s="131" t="s">
        <v>100</v>
      </c>
      <c r="F8" s="131" t="s">
        <v>100</v>
      </c>
      <c r="G8" s="131">
        <v>1990</v>
      </c>
      <c r="H8" s="133">
        <v>1561981.67</v>
      </c>
      <c r="I8" s="134" t="s">
        <v>174</v>
      </c>
      <c r="J8" s="63" t="s">
        <v>295</v>
      </c>
      <c r="K8" s="131" t="s">
        <v>296</v>
      </c>
      <c r="L8" s="135">
        <v>2</v>
      </c>
      <c r="M8" s="131" t="s">
        <v>326</v>
      </c>
      <c r="N8" s="131" t="s">
        <v>324</v>
      </c>
      <c r="O8" s="131" t="s">
        <v>327</v>
      </c>
      <c r="P8" s="131" t="s">
        <v>202</v>
      </c>
      <c r="Q8" s="131" t="s">
        <v>202</v>
      </c>
      <c r="R8" s="131" t="s">
        <v>202</v>
      </c>
      <c r="S8" s="131" t="s">
        <v>202</v>
      </c>
      <c r="T8" s="131" t="s">
        <v>202</v>
      </c>
      <c r="U8" s="131" t="s">
        <v>202</v>
      </c>
      <c r="V8" s="135"/>
      <c r="W8" s="135"/>
      <c r="X8" s="135"/>
      <c r="Y8" s="13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</row>
    <row r="9" spans="1:138" s="8" customFormat="1" ht="54">
      <c r="A9" s="131">
        <v>3</v>
      </c>
      <c r="B9" s="132" t="s">
        <v>244</v>
      </c>
      <c r="C9" s="131" t="s">
        <v>245</v>
      </c>
      <c r="D9" s="131" t="s">
        <v>173</v>
      </c>
      <c r="E9" s="131" t="s">
        <v>100</v>
      </c>
      <c r="F9" s="131" t="s">
        <v>100</v>
      </c>
      <c r="G9" s="131" t="s">
        <v>507</v>
      </c>
      <c r="H9" s="133">
        <v>2162499.32</v>
      </c>
      <c r="I9" s="134" t="s">
        <v>174</v>
      </c>
      <c r="J9" s="63" t="s">
        <v>297</v>
      </c>
      <c r="K9" s="131" t="s">
        <v>298</v>
      </c>
      <c r="L9" s="135">
        <v>3</v>
      </c>
      <c r="M9" s="131" t="s">
        <v>175</v>
      </c>
      <c r="N9" s="131" t="s">
        <v>328</v>
      </c>
      <c r="O9" s="131" t="s">
        <v>329</v>
      </c>
      <c r="P9" s="131" t="s">
        <v>202</v>
      </c>
      <c r="Q9" s="131" t="s">
        <v>202</v>
      </c>
      <c r="R9" s="131" t="s">
        <v>202</v>
      </c>
      <c r="S9" s="131" t="s">
        <v>202</v>
      </c>
      <c r="T9" s="131" t="s">
        <v>202</v>
      </c>
      <c r="U9" s="131" t="s">
        <v>202</v>
      </c>
      <c r="V9" s="135"/>
      <c r="W9" s="135"/>
      <c r="X9" s="135"/>
      <c r="Y9" s="135" t="s">
        <v>173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</row>
    <row r="10" spans="1:138" s="8" customFormat="1" ht="54">
      <c r="A10" s="131">
        <v>4</v>
      </c>
      <c r="B10" s="132" t="s">
        <v>591</v>
      </c>
      <c r="C10" s="131" t="s">
        <v>592</v>
      </c>
      <c r="D10" s="131" t="s">
        <v>173</v>
      </c>
      <c r="E10" s="131" t="s">
        <v>100</v>
      </c>
      <c r="F10" s="131" t="s">
        <v>100</v>
      </c>
      <c r="G10" s="131" t="s">
        <v>594</v>
      </c>
      <c r="H10" s="133">
        <v>859304.92</v>
      </c>
      <c r="I10" s="134" t="s">
        <v>174</v>
      </c>
      <c r="J10" s="63" t="s">
        <v>299</v>
      </c>
      <c r="K10" s="131" t="s">
        <v>296</v>
      </c>
      <c r="L10" s="135">
        <v>4</v>
      </c>
      <c r="M10" s="131" t="s">
        <v>175</v>
      </c>
      <c r="N10" s="131" t="s">
        <v>235</v>
      </c>
      <c r="O10" s="131" t="s">
        <v>593</v>
      </c>
      <c r="P10" s="131" t="s">
        <v>202</v>
      </c>
      <c r="Q10" s="131" t="s">
        <v>202</v>
      </c>
      <c r="R10" s="131" t="s">
        <v>202</v>
      </c>
      <c r="S10" s="131" t="s">
        <v>202</v>
      </c>
      <c r="T10" s="131" t="s">
        <v>202</v>
      </c>
      <c r="U10" s="131" t="s">
        <v>202</v>
      </c>
      <c r="V10" s="135"/>
      <c r="W10" s="135"/>
      <c r="X10" s="135"/>
      <c r="Y10" s="13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</row>
    <row r="11" spans="1:138" s="8" customFormat="1" ht="36">
      <c r="A11" s="131">
        <v>5</v>
      </c>
      <c r="B11" s="132" t="s">
        <v>246</v>
      </c>
      <c r="C11" s="131" t="s">
        <v>172</v>
      </c>
      <c r="D11" s="131" t="s">
        <v>173</v>
      </c>
      <c r="E11" s="131" t="s">
        <v>100</v>
      </c>
      <c r="F11" s="131" t="s">
        <v>100</v>
      </c>
      <c r="G11" s="131">
        <v>1900</v>
      </c>
      <c r="H11" s="133">
        <v>49439.06</v>
      </c>
      <c r="I11" s="134" t="s">
        <v>174</v>
      </c>
      <c r="J11" s="63" t="s">
        <v>299</v>
      </c>
      <c r="K11" s="131" t="s">
        <v>300</v>
      </c>
      <c r="L11" s="135">
        <v>5</v>
      </c>
      <c r="M11" s="131" t="s">
        <v>175</v>
      </c>
      <c r="N11" s="131" t="s">
        <v>330</v>
      </c>
      <c r="O11" s="131" t="s">
        <v>595</v>
      </c>
      <c r="P11" s="131" t="s">
        <v>202</v>
      </c>
      <c r="Q11" s="131" t="s">
        <v>202</v>
      </c>
      <c r="R11" s="131" t="s">
        <v>202</v>
      </c>
      <c r="S11" s="131" t="s">
        <v>202</v>
      </c>
      <c r="T11" s="131" t="s">
        <v>202</v>
      </c>
      <c r="U11" s="131" t="s">
        <v>202</v>
      </c>
      <c r="V11" s="135"/>
      <c r="W11" s="135"/>
      <c r="X11" s="135"/>
      <c r="Y11" s="13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</row>
    <row r="12" spans="1:138" s="8" customFormat="1" ht="36">
      <c r="A12" s="131">
        <v>6</v>
      </c>
      <c r="B12" s="132" t="s">
        <v>247</v>
      </c>
      <c r="C12" s="131" t="s">
        <v>248</v>
      </c>
      <c r="D12" s="131" t="s">
        <v>173</v>
      </c>
      <c r="E12" s="131" t="s">
        <v>100</v>
      </c>
      <c r="F12" s="131" t="s">
        <v>173</v>
      </c>
      <c r="G12" s="131">
        <v>1880</v>
      </c>
      <c r="H12" s="133">
        <v>17312.21</v>
      </c>
      <c r="I12" s="134" t="s">
        <v>174</v>
      </c>
      <c r="J12" s="63" t="s">
        <v>299</v>
      </c>
      <c r="K12" s="131" t="s">
        <v>301</v>
      </c>
      <c r="L12" s="135">
        <v>6</v>
      </c>
      <c r="M12" s="131" t="s">
        <v>175</v>
      </c>
      <c r="N12" s="131" t="s">
        <v>330</v>
      </c>
      <c r="O12" s="131" t="s">
        <v>595</v>
      </c>
      <c r="P12" s="131" t="s">
        <v>202</v>
      </c>
      <c r="Q12" s="131" t="s">
        <v>202</v>
      </c>
      <c r="R12" s="131" t="s">
        <v>202</v>
      </c>
      <c r="S12" s="131" t="s">
        <v>202</v>
      </c>
      <c r="T12" s="131" t="s">
        <v>202</v>
      </c>
      <c r="U12" s="131" t="s">
        <v>202</v>
      </c>
      <c r="V12" s="135"/>
      <c r="W12" s="135"/>
      <c r="X12" s="135"/>
      <c r="Y12" s="13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</row>
    <row r="13" spans="1:138" s="8" customFormat="1" ht="36">
      <c r="A13" s="131">
        <v>7</v>
      </c>
      <c r="B13" s="132" t="s">
        <v>249</v>
      </c>
      <c r="C13" s="131" t="s">
        <v>248</v>
      </c>
      <c r="D13" s="131" t="s">
        <v>173</v>
      </c>
      <c r="E13" s="131" t="s">
        <v>100</v>
      </c>
      <c r="F13" s="131" t="s">
        <v>173</v>
      </c>
      <c r="G13" s="131">
        <v>1900</v>
      </c>
      <c r="H13" s="133">
        <v>556432.27</v>
      </c>
      <c r="I13" s="134" t="s">
        <v>174</v>
      </c>
      <c r="J13" s="63" t="s">
        <v>299</v>
      </c>
      <c r="K13" s="131" t="s">
        <v>301</v>
      </c>
      <c r="L13" s="135">
        <v>7</v>
      </c>
      <c r="M13" s="131" t="s">
        <v>175</v>
      </c>
      <c r="N13" s="131" t="s">
        <v>332</v>
      </c>
      <c r="O13" s="131" t="s">
        <v>595</v>
      </c>
      <c r="P13" s="131" t="s">
        <v>202</v>
      </c>
      <c r="Q13" s="131" t="s">
        <v>202</v>
      </c>
      <c r="R13" s="131" t="s">
        <v>202</v>
      </c>
      <c r="S13" s="131" t="s">
        <v>202</v>
      </c>
      <c r="T13" s="131" t="s">
        <v>202</v>
      </c>
      <c r="U13" s="131" t="s">
        <v>202</v>
      </c>
      <c r="V13" s="135"/>
      <c r="W13" s="135"/>
      <c r="X13" s="135"/>
      <c r="Y13" s="13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</row>
    <row r="14" spans="1:138" s="8" customFormat="1" ht="54">
      <c r="A14" s="131">
        <v>8</v>
      </c>
      <c r="B14" s="132" t="s">
        <v>250</v>
      </c>
      <c r="C14" s="131" t="s">
        <v>251</v>
      </c>
      <c r="D14" s="131" t="s">
        <v>173</v>
      </c>
      <c r="E14" s="131" t="s">
        <v>100</v>
      </c>
      <c r="F14" s="131" t="s">
        <v>100</v>
      </c>
      <c r="G14" s="131">
        <v>1990</v>
      </c>
      <c r="H14" s="133">
        <v>1519.28</v>
      </c>
      <c r="I14" s="134" t="s">
        <v>174</v>
      </c>
      <c r="J14" s="63" t="s">
        <v>299</v>
      </c>
      <c r="K14" s="131" t="s">
        <v>407</v>
      </c>
      <c r="L14" s="135">
        <v>8</v>
      </c>
      <c r="M14" s="131" t="s">
        <v>175</v>
      </c>
      <c r="N14" s="131" t="s">
        <v>333</v>
      </c>
      <c r="O14" s="131" t="s">
        <v>343</v>
      </c>
      <c r="P14" s="131" t="s">
        <v>202</v>
      </c>
      <c r="Q14" s="131" t="s">
        <v>202</v>
      </c>
      <c r="R14" s="131" t="s">
        <v>202</v>
      </c>
      <c r="S14" s="131" t="s">
        <v>202</v>
      </c>
      <c r="T14" s="131" t="s">
        <v>202</v>
      </c>
      <c r="U14" s="131" t="s">
        <v>202</v>
      </c>
      <c r="V14" s="135"/>
      <c r="W14" s="135"/>
      <c r="X14" s="135"/>
      <c r="Y14" s="13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</row>
    <row r="15" spans="1:138" s="8" customFormat="1" ht="54">
      <c r="A15" s="131">
        <v>9</v>
      </c>
      <c r="B15" s="132" t="s">
        <v>596</v>
      </c>
      <c r="C15" s="131" t="s">
        <v>251</v>
      </c>
      <c r="D15" s="131" t="s">
        <v>173</v>
      </c>
      <c r="E15" s="131" t="s">
        <v>100</v>
      </c>
      <c r="F15" s="131" t="s">
        <v>100</v>
      </c>
      <c r="G15" s="131">
        <v>1990</v>
      </c>
      <c r="H15" s="133">
        <v>1500</v>
      </c>
      <c r="I15" s="134" t="s">
        <v>174</v>
      </c>
      <c r="J15" s="63" t="s">
        <v>299</v>
      </c>
      <c r="K15" s="131" t="s">
        <v>407</v>
      </c>
      <c r="L15" s="135">
        <v>9</v>
      </c>
      <c r="M15" s="131" t="s">
        <v>175</v>
      </c>
      <c r="N15" s="131" t="s">
        <v>333</v>
      </c>
      <c r="O15" s="131" t="s">
        <v>334</v>
      </c>
      <c r="P15" s="131" t="s">
        <v>202</v>
      </c>
      <c r="Q15" s="131" t="s">
        <v>202</v>
      </c>
      <c r="R15" s="131" t="s">
        <v>202</v>
      </c>
      <c r="S15" s="131" t="s">
        <v>202</v>
      </c>
      <c r="T15" s="131" t="s">
        <v>202</v>
      </c>
      <c r="U15" s="131" t="s">
        <v>202</v>
      </c>
      <c r="V15" s="135"/>
      <c r="W15" s="135"/>
      <c r="X15" s="135"/>
      <c r="Y15" s="13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</row>
    <row r="16" spans="1:138" s="8" customFormat="1" ht="36">
      <c r="A16" s="131">
        <v>10</v>
      </c>
      <c r="B16" s="132" t="s">
        <v>252</v>
      </c>
      <c r="C16" s="131" t="s">
        <v>251</v>
      </c>
      <c r="D16" s="131" t="s">
        <v>173</v>
      </c>
      <c r="E16" s="131" t="s">
        <v>100</v>
      </c>
      <c r="F16" s="131" t="s">
        <v>100</v>
      </c>
      <c r="G16" s="131">
        <v>1992</v>
      </c>
      <c r="H16" s="133">
        <v>108088.32</v>
      </c>
      <c r="I16" s="134" t="s">
        <v>174</v>
      </c>
      <c r="J16" s="63" t="s">
        <v>299</v>
      </c>
      <c r="K16" s="131" t="s">
        <v>407</v>
      </c>
      <c r="L16" s="135">
        <v>10</v>
      </c>
      <c r="M16" s="131" t="s">
        <v>335</v>
      </c>
      <c r="N16" s="131" t="s">
        <v>220</v>
      </c>
      <c r="O16" s="131" t="s">
        <v>220</v>
      </c>
      <c r="P16" s="131" t="s">
        <v>202</v>
      </c>
      <c r="Q16" s="131" t="s">
        <v>202</v>
      </c>
      <c r="R16" s="131" t="s">
        <v>202</v>
      </c>
      <c r="S16" s="131" t="s">
        <v>202</v>
      </c>
      <c r="T16" s="131" t="s">
        <v>202</v>
      </c>
      <c r="U16" s="131" t="s">
        <v>202</v>
      </c>
      <c r="V16" s="135"/>
      <c r="W16" s="135"/>
      <c r="X16" s="135"/>
      <c r="Y16" s="13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</row>
    <row r="17" spans="1:138" s="8" customFormat="1" ht="54">
      <c r="A17" s="131">
        <v>11</v>
      </c>
      <c r="B17" s="132" t="s">
        <v>253</v>
      </c>
      <c r="C17" s="131" t="s">
        <v>251</v>
      </c>
      <c r="D17" s="131" t="s">
        <v>173</v>
      </c>
      <c r="E17" s="131" t="s">
        <v>100</v>
      </c>
      <c r="F17" s="131" t="s">
        <v>100</v>
      </c>
      <c r="G17" s="131">
        <v>1968</v>
      </c>
      <c r="H17" s="133">
        <v>6726.4</v>
      </c>
      <c r="I17" s="134" t="s">
        <v>174</v>
      </c>
      <c r="J17" s="63" t="s">
        <v>299</v>
      </c>
      <c r="K17" s="131" t="s">
        <v>407</v>
      </c>
      <c r="L17" s="135">
        <v>11</v>
      </c>
      <c r="M17" s="131" t="s">
        <v>175</v>
      </c>
      <c r="N17" s="131" t="s">
        <v>333</v>
      </c>
      <c r="O17" s="131" t="s">
        <v>334</v>
      </c>
      <c r="P17" s="131" t="s">
        <v>202</v>
      </c>
      <c r="Q17" s="131" t="s">
        <v>202</v>
      </c>
      <c r="R17" s="131" t="s">
        <v>202</v>
      </c>
      <c r="S17" s="131" t="s">
        <v>202</v>
      </c>
      <c r="T17" s="131" t="s">
        <v>202</v>
      </c>
      <c r="U17" s="131" t="s">
        <v>202</v>
      </c>
      <c r="V17" s="135"/>
      <c r="W17" s="135"/>
      <c r="X17" s="135"/>
      <c r="Y17" s="13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</row>
    <row r="18" spans="1:138" s="8" customFormat="1" ht="54">
      <c r="A18" s="131">
        <v>12</v>
      </c>
      <c r="B18" s="132" t="s">
        <v>402</v>
      </c>
      <c r="C18" s="131" t="s">
        <v>171</v>
      </c>
      <c r="D18" s="131" t="s">
        <v>173</v>
      </c>
      <c r="E18" s="131" t="s">
        <v>100</v>
      </c>
      <c r="F18" s="131" t="s">
        <v>100</v>
      </c>
      <c r="G18" s="131">
        <v>1997</v>
      </c>
      <c r="H18" s="133">
        <v>487242.26</v>
      </c>
      <c r="I18" s="134" t="s">
        <v>174</v>
      </c>
      <c r="J18" s="63" t="s">
        <v>299</v>
      </c>
      <c r="K18" s="131" t="s">
        <v>302</v>
      </c>
      <c r="L18" s="135">
        <v>12</v>
      </c>
      <c r="M18" s="131" t="s">
        <v>175</v>
      </c>
      <c r="N18" s="131" t="s">
        <v>336</v>
      </c>
      <c r="O18" s="131" t="s">
        <v>337</v>
      </c>
      <c r="P18" s="131" t="s">
        <v>202</v>
      </c>
      <c r="Q18" s="131" t="s">
        <v>202</v>
      </c>
      <c r="R18" s="131" t="s">
        <v>202</v>
      </c>
      <c r="S18" s="131" t="s">
        <v>202</v>
      </c>
      <c r="T18" s="131" t="s">
        <v>202</v>
      </c>
      <c r="U18" s="131" t="s">
        <v>202</v>
      </c>
      <c r="V18" s="135"/>
      <c r="W18" s="135"/>
      <c r="X18" s="135"/>
      <c r="Y18" s="13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</row>
    <row r="19" spans="1:138" s="8" customFormat="1" ht="36">
      <c r="A19" s="131">
        <v>13</v>
      </c>
      <c r="B19" s="132" t="s">
        <v>254</v>
      </c>
      <c r="C19" s="131" t="s">
        <v>171</v>
      </c>
      <c r="D19" s="131" t="s">
        <v>173</v>
      </c>
      <c r="E19" s="131" t="s">
        <v>100</v>
      </c>
      <c r="F19" s="131" t="s">
        <v>100</v>
      </c>
      <c r="G19" s="131">
        <v>1900</v>
      </c>
      <c r="H19" s="133">
        <v>7823.38</v>
      </c>
      <c r="I19" s="134" t="s">
        <v>174</v>
      </c>
      <c r="J19" s="63" t="s">
        <v>299</v>
      </c>
      <c r="K19" s="131" t="s">
        <v>303</v>
      </c>
      <c r="L19" s="135">
        <v>13</v>
      </c>
      <c r="M19" s="131" t="s">
        <v>175</v>
      </c>
      <c r="N19" s="131" t="s">
        <v>338</v>
      </c>
      <c r="O19" s="131" t="s">
        <v>339</v>
      </c>
      <c r="P19" s="131" t="s">
        <v>202</v>
      </c>
      <c r="Q19" s="131" t="s">
        <v>202</v>
      </c>
      <c r="R19" s="131" t="s">
        <v>202</v>
      </c>
      <c r="S19" s="131" t="s">
        <v>202</v>
      </c>
      <c r="T19" s="131" t="s">
        <v>202</v>
      </c>
      <c r="U19" s="131" t="s">
        <v>202</v>
      </c>
      <c r="V19" s="135"/>
      <c r="W19" s="135"/>
      <c r="X19" s="135"/>
      <c r="Y19" s="13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</row>
    <row r="20" spans="1:138" s="8" customFormat="1" ht="54">
      <c r="A20" s="131">
        <v>14</v>
      </c>
      <c r="B20" s="132" t="s">
        <v>609</v>
      </c>
      <c r="C20" s="131" t="s">
        <v>171</v>
      </c>
      <c r="D20" s="131" t="s">
        <v>173</v>
      </c>
      <c r="E20" s="131" t="s">
        <v>100</v>
      </c>
      <c r="F20" s="131" t="s">
        <v>100</v>
      </c>
      <c r="G20" s="131" t="s">
        <v>452</v>
      </c>
      <c r="H20" s="133">
        <v>22778.08</v>
      </c>
      <c r="I20" s="134" t="s">
        <v>174</v>
      </c>
      <c r="J20" s="63" t="s">
        <v>299</v>
      </c>
      <c r="K20" s="131" t="s">
        <v>296</v>
      </c>
      <c r="L20" s="135">
        <v>14</v>
      </c>
      <c r="M20" s="131" t="s">
        <v>175</v>
      </c>
      <c r="N20" s="131" t="s">
        <v>341</v>
      </c>
      <c r="O20" s="131" t="s">
        <v>342</v>
      </c>
      <c r="P20" s="131" t="s">
        <v>202</v>
      </c>
      <c r="Q20" s="131" t="s">
        <v>202</v>
      </c>
      <c r="R20" s="131" t="s">
        <v>202</v>
      </c>
      <c r="S20" s="131" t="s">
        <v>202</v>
      </c>
      <c r="T20" s="131" t="s">
        <v>202</v>
      </c>
      <c r="U20" s="131" t="s">
        <v>202</v>
      </c>
      <c r="V20" s="135"/>
      <c r="W20" s="135"/>
      <c r="X20" s="135"/>
      <c r="Y20" s="13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</row>
    <row r="21" spans="1:138" s="8" customFormat="1" ht="18.75">
      <c r="A21" s="131">
        <v>15</v>
      </c>
      <c r="B21" s="132" t="s">
        <v>255</v>
      </c>
      <c r="C21" s="131" t="s">
        <v>171</v>
      </c>
      <c r="D21" s="131" t="s">
        <v>173</v>
      </c>
      <c r="E21" s="131" t="s">
        <v>100</v>
      </c>
      <c r="F21" s="131" t="s">
        <v>100</v>
      </c>
      <c r="G21" s="131">
        <v>1900</v>
      </c>
      <c r="H21" s="133">
        <v>14237</v>
      </c>
      <c r="I21" s="134" t="s">
        <v>174</v>
      </c>
      <c r="J21" s="63" t="s">
        <v>299</v>
      </c>
      <c r="K21" s="131" t="s">
        <v>305</v>
      </c>
      <c r="L21" s="135">
        <v>15</v>
      </c>
      <c r="M21" s="131" t="s">
        <v>175</v>
      </c>
      <c r="N21" s="131" t="s">
        <v>338</v>
      </c>
      <c r="O21" s="131" t="s">
        <v>343</v>
      </c>
      <c r="P21" s="131" t="s">
        <v>202</v>
      </c>
      <c r="Q21" s="131" t="s">
        <v>202</v>
      </c>
      <c r="R21" s="131" t="s">
        <v>202</v>
      </c>
      <c r="S21" s="131" t="s">
        <v>202</v>
      </c>
      <c r="T21" s="131" t="s">
        <v>202</v>
      </c>
      <c r="U21" s="131" t="s">
        <v>202</v>
      </c>
      <c r="V21" s="135"/>
      <c r="W21" s="135"/>
      <c r="X21" s="135"/>
      <c r="Y21" s="13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</row>
    <row r="22" spans="1:138" s="8" customFormat="1" ht="36">
      <c r="A22" s="131">
        <v>16</v>
      </c>
      <c r="B22" s="132" t="s">
        <v>508</v>
      </c>
      <c r="C22" s="131" t="s">
        <v>171</v>
      </c>
      <c r="D22" s="131" t="s">
        <v>173</v>
      </c>
      <c r="E22" s="131" t="s">
        <v>100</v>
      </c>
      <c r="F22" s="131" t="s">
        <v>100</v>
      </c>
      <c r="G22" s="131">
        <v>1978</v>
      </c>
      <c r="H22" s="133">
        <v>1610893.62</v>
      </c>
      <c r="I22" s="134" t="s">
        <v>174</v>
      </c>
      <c r="J22" s="63" t="s">
        <v>299</v>
      </c>
      <c r="K22" s="131" t="s">
        <v>408</v>
      </c>
      <c r="L22" s="135">
        <v>16</v>
      </c>
      <c r="M22" s="131" t="s">
        <v>175</v>
      </c>
      <c r="N22" s="131" t="s">
        <v>341</v>
      </c>
      <c r="O22" s="131" t="s">
        <v>339</v>
      </c>
      <c r="P22" s="131" t="s">
        <v>202</v>
      </c>
      <c r="Q22" s="131" t="s">
        <v>202</v>
      </c>
      <c r="R22" s="131" t="s">
        <v>202</v>
      </c>
      <c r="S22" s="131" t="s">
        <v>202</v>
      </c>
      <c r="T22" s="131" t="s">
        <v>202</v>
      </c>
      <c r="U22" s="131" t="s">
        <v>202</v>
      </c>
      <c r="V22" s="135"/>
      <c r="W22" s="135"/>
      <c r="X22" s="135"/>
      <c r="Y22" s="13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</row>
    <row r="23" spans="1:138" s="8" customFormat="1" ht="18.75">
      <c r="A23" s="131">
        <v>17</v>
      </c>
      <c r="B23" s="132" t="s">
        <v>597</v>
      </c>
      <c r="C23" s="131" t="s">
        <v>171</v>
      </c>
      <c r="D23" s="131" t="s">
        <v>173</v>
      </c>
      <c r="E23" s="131" t="s">
        <v>100</v>
      </c>
      <c r="F23" s="131" t="s">
        <v>100</v>
      </c>
      <c r="G23" s="131">
        <v>1900</v>
      </c>
      <c r="H23" s="133">
        <v>2313.57</v>
      </c>
      <c r="I23" s="134" t="s">
        <v>174</v>
      </c>
      <c r="J23" s="63" t="s">
        <v>598</v>
      </c>
      <c r="K23" s="131" t="s">
        <v>408</v>
      </c>
      <c r="L23" s="135">
        <v>17</v>
      </c>
      <c r="M23" s="131" t="s">
        <v>175</v>
      </c>
      <c r="N23" s="131" t="s">
        <v>341</v>
      </c>
      <c r="O23" s="131" t="s">
        <v>343</v>
      </c>
      <c r="P23" s="131" t="s">
        <v>202</v>
      </c>
      <c r="Q23" s="131" t="s">
        <v>202</v>
      </c>
      <c r="R23" s="131" t="s">
        <v>202</v>
      </c>
      <c r="S23" s="131" t="s">
        <v>202</v>
      </c>
      <c r="T23" s="131" t="s">
        <v>202</v>
      </c>
      <c r="U23" s="131" t="s">
        <v>202</v>
      </c>
      <c r="V23" s="135"/>
      <c r="W23" s="135"/>
      <c r="X23" s="135"/>
      <c r="Y23" s="13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</row>
    <row r="24" spans="1:138" s="8" customFormat="1" ht="36">
      <c r="A24" s="131">
        <v>18</v>
      </c>
      <c r="B24" s="132" t="s">
        <v>256</v>
      </c>
      <c r="C24" s="131" t="s">
        <v>171</v>
      </c>
      <c r="D24" s="131" t="s">
        <v>173</v>
      </c>
      <c r="E24" s="131" t="s">
        <v>100</v>
      </c>
      <c r="F24" s="131" t="s">
        <v>100</v>
      </c>
      <c r="G24" s="131">
        <v>2008</v>
      </c>
      <c r="H24" s="133">
        <v>30455.81</v>
      </c>
      <c r="I24" s="134" t="s">
        <v>174</v>
      </c>
      <c r="J24" s="63" t="s">
        <v>299</v>
      </c>
      <c r="K24" s="131" t="s">
        <v>599</v>
      </c>
      <c r="L24" s="135">
        <v>18</v>
      </c>
      <c r="M24" s="131" t="s">
        <v>175</v>
      </c>
      <c r="N24" s="131" t="s">
        <v>338</v>
      </c>
      <c r="O24" s="131" t="s">
        <v>340</v>
      </c>
      <c r="P24" s="131" t="s">
        <v>202</v>
      </c>
      <c r="Q24" s="131" t="s">
        <v>202</v>
      </c>
      <c r="R24" s="131" t="s">
        <v>202</v>
      </c>
      <c r="S24" s="131" t="s">
        <v>202</v>
      </c>
      <c r="T24" s="131" t="s">
        <v>202</v>
      </c>
      <c r="U24" s="131" t="s">
        <v>202</v>
      </c>
      <c r="V24" s="135"/>
      <c r="W24" s="135"/>
      <c r="X24" s="135"/>
      <c r="Y24" s="13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</row>
    <row r="25" spans="1:138" s="8" customFormat="1" ht="36">
      <c r="A25" s="131">
        <v>19</v>
      </c>
      <c r="B25" s="132" t="s">
        <v>257</v>
      </c>
      <c r="C25" s="131" t="s">
        <v>171</v>
      </c>
      <c r="D25" s="131" t="s">
        <v>173</v>
      </c>
      <c r="E25" s="131" t="s">
        <v>100</v>
      </c>
      <c r="F25" s="131" t="s">
        <v>173</v>
      </c>
      <c r="G25" s="131">
        <v>1900</v>
      </c>
      <c r="H25" s="133">
        <v>250252.78</v>
      </c>
      <c r="I25" s="134" t="s">
        <v>174</v>
      </c>
      <c r="J25" s="63" t="s">
        <v>299</v>
      </c>
      <c r="K25" s="131" t="s">
        <v>409</v>
      </c>
      <c r="L25" s="135">
        <v>19</v>
      </c>
      <c r="M25" s="131" t="s">
        <v>175</v>
      </c>
      <c r="N25" s="131" t="s">
        <v>338</v>
      </c>
      <c r="O25" s="131" t="s">
        <v>340</v>
      </c>
      <c r="P25" s="131" t="s">
        <v>202</v>
      </c>
      <c r="Q25" s="131" t="s">
        <v>202</v>
      </c>
      <c r="R25" s="131" t="s">
        <v>202</v>
      </c>
      <c r="S25" s="131" t="s">
        <v>202</v>
      </c>
      <c r="T25" s="131" t="s">
        <v>202</v>
      </c>
      <c r="U25" s="131" t="s">
        <v>202</v>
      </c>
      <c r="V25" s="135"/>
      <c r="W25" s="135"/>
      <c r="X25" s="135"/>
      <c r="Y25" s="13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</row>
    <row r="26" spans="1:138" s="8" customFormat="1" ht="36">
      <c r="A26" s="131">
        <v>20</v>
      </c>
      <c r="B26" s="132" t="s">
        <v>403</v>
      </c>
      <c r="C26" s="131" t="s">
        <v>171</v>
      </c>
      <c r="D26" s="131" t="s">
        <v>173</v>
      </c>
      <c r="E26" s="131" t="s">
        <v>100</v>
      </c>
      <c r="F26" s="131" t="s">
        <v>100</v>
      </c>
      <c r="G26" s="131">
        <v>1930</v>
      </c>
      <c r="H26" s="133">
        <v>3029.62</v>
      </c>
      <c r="I26" s="134" t="s">
        <v>174</v>
      </c>
      <c r="J26" s="63" t="s">
        <v>306</v>
      </c>
      <c r="K26" s="131" t="s">
        <v>509</v>
      </c>
      <c r="L26" s="135">
        <v>20</v>
      </c>
      <c r="M26" s="131" t="s">
        <v>175</v>
      </c>
      <c r="N26" s="131" t="s">
        <v>338</v>
      </c>
      <c r="O26" s="131" t="s">
        <v>339</v>
      </c>
      <c r="P26" s="131" t="s">
        <v>202</v>
      </c>
      <c r="Q26" s="131" t="s">
        <v>202</v>
      </c>
      <c r="R26" s="131" t="s">
        <v>202</v>
      </c>
      <c r="S26" s="131" t="s">
        <v>202</v>
      </c>
      <c r="T26" s="131" t="s">
        <v>202</v>
      </c>
      <c r="U26" s="131" t="s">
        <v>202</v>
      </c>
      <c r="V26" s="135"/>
      <c r="W26" s="135"/>
      <c r="X26" s="135"/>
      <c r="Y26" s="13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</row>
    <row r="27" spans="1:138" s="8" customFormat="1" ht="36">
      <c r="A27" s="131">
        <v>21</v>
      </c>
      <c r="B27" s="132" t="s">
        <v>258</v>
      </c>
      <c r="C27" s="131" t="s">
        <v>171</v>
      </c>
      <c r="D27" s="131" t="s">
        <v>173</v>
      </c>
      <c r="E27" s="131" t="s">
        <v>100</v>
      </c>
      <c r="F27" s="131" t="s">
        <v>100</v>
      </c>
      <c r="G27" s="131">
        <v>1930</v>
      </c>
      <c r="H27" s="133">
        <v>13967.46</v>
      </c>
      <c r="I27" s="134" t="s">
        <v>174</v>
      </c>
      <c r="J27" s="63" t="s">
        <v>306</v>
      </c>
      <c r="K27" s="131" t="s">
        <v>307</v>
      </c>
      <c r="L27" s="135">
        <v>21</v>
      </c>
      <c r="M27" s="131" t="s">
        <v>175</v>
      </c>
      <c r="N27" s="131" t="s">
        <v>338</v>
      </c>
      <c r="O27" s="131" t="s">
        <v>339</v>
      </c>
      <c r="P27" s="131" t="s">
        <v>202</v>
      </c>
      <c r="Q27" s="131" t="s">
        <v>202</v>
      </c>
      <c r="R27" s="131" t="s">
        <v>202</v>
      </c>
      <c r="S27" s="131" t="s">
        <v>202</v>
      </c>
      <c r="T27" s="131" t="s">
        <v>202</v>
      </c>
      <c r="U27" s="131" t="s">
        <v>202</v>
      </c>
      <c r="V27" s="135"/>
      <c r="W27" s="135"/>
      <c r="X27" s="135"/>
      <c r="Y27" s="13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</row>
    <row r="28" spans="1:138" s="8" customFormat="1" ht="36">
      <c r="A28" s="131">
        <v>22</v>
      </c>
      <c r="B28" s="132" t="s">
        <v>259</v>
      </c>
      <c r="C28" s="131" t="s">
        <v>171</v>
      </c>
      <c r="D28" s="131" t="s">
        <v>173</v>
      </c>
      <c r="E28" s="131" t="s">
        <v>100</v>
      </c>
      <c r="F28" s="131" t="s">
        <v>100</v>
      </c>
      <c r="G28" s="131">
        <v>1930</v>
      </c>
      <c r="H28" s="133">
        <v>2707.9</v>
      </c>
      <c r="I28" s="134" t="s">
        <v>174</v>
      </c>
      <c r="J28" s="63" t="s">
        <v>299</v>
      </c>
      <c r="K28" s="131" t="s">
        <v>410</v>
      </c>
      <c r="L28" s="135">
        <v>22</v>
      </c>
      <c r="M28" s="131" t="s">
        <v>175</v>
      </c>
      <c r="N28" s="131" t="s">
        <v>341</v>
      </c>
      <c r="O28" s="131" t="s">
        <v>344</v>
      </c>
      <c r="P28" s="131" t="s">
        <v>202</v>
      </c>
      <c r="Q28" s="131" t="s">
        <v>202</v>
      </c>
      <c r="R28" s="131" t="s">
        <v>202</v>
      </c>
      <c r="S28" s="131" t="s">
        <v>202</v>
      </c>
      <c r="T28" s="131" t="s">
        <v>202</v>
      </c>
      <c r="U28" s="131" t="s">
        <v>202</v>
      </c>
      <c r="V28" s="135"/>
      <c r="W28" s="135"/>
      <c r="X28" s="135"/>
      <c r="Y28" s="13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</row>
    <row r="29" spans="1:138" s="8" customFormat="1" ht="36">
      <c r="A29" s="131">
        <v>23</v>
      </c>
      <c r="B29" s="132" t="s">
        <v>510</v>
      </c>
      <c r="C29" s="131" t="s">
        <v>171</v>
      </c>
      <c r="D29" s="131" t="s">
        <v>173</v>
      </c>
      <c r="E29" s="131" t="s">
        <v>100</v>
      </c>
      <c r="F29" s="131" t="s">
        <v>100</v>
      </c>
      <c r="G29" s="131">
        <v>1930</v>
      </c>
      <c r="H29" s="133">
        <v>2205.82</v>
      </c>
      <c r="I29" s="134" t="s">
        <v>174</v>
      </c>
      <c r="J29" s="63" t="s">
        <v>306</v>
      </c>
      <c r="K29" s="131" t="s">
        <v>411</v>
      </c>
      <c r="L29" s="135">
        <v>23</v>
      </c>
      <c r="M29" s="131" t="s">
        <v>175</v>
      </c>
      <c r="N29" s="131" t="s">
        <v>338</v>
      </c>
      <c r="O29" s="131" t="s">
        <v>331</v>
      </c>
      <c r="P29" s="131" t="s">
        <v>202</v>
      </c>
      <c r="Q29" s="131" t="s">
        <v>202</v>
      </c>
      <c r="R29" s="131" t="s">
        <v>202</v>
      </c>
      <c r="S29" s="131" t="s">
        <v>202</v>
      </c>
      <c r="T29" s="131" t="s">
        <v>202</v>
      </c>
      <c r="U29" s="131" t="s">
        <v>202</v>
      </c>
      <c r="V29" s="135"/>
      <c r="W29" s="135"/>
      <c r="X29" s="135"/>
      <c r="Y29" s="13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</row>
    <row r="30" spans="1:138" s="8" customFormat="1" ht="36">
      <c r="A30" s="131">
        <v>24</v>
      </c>
      <c r="B30" s="132" t="s">
        <v>260</v>
      </c>
      <c r="C30" s="131" t="s">
        <v>171</v>
      </c>
      <c r="D30" s="131" t="s">
        <v>173</v>
      </c>
      <c r="E30" s="131" t="s">
        <v>100</v>
      </c>
      <c r="F30" s="131" t="s">
        <v>100</v>
      </c>
      <c r="G30" s="131">
        <v>1900</v>
      </c>
      <c r="H30" s="133">
        <v>12588.24</v>
      </c>
      <c r="I30" s="134" t="s">
        <v>174</v>
      </c>
      <c r="J30" s="63"/>
      <c r="K30" s="131" t="s">
        <v>308</v>
      </c>
      <c r="L30" s="135">
        <v>24</v>
      </c>
      <c r="M30" s="131" t="s">
        <v>175</v>
      </c>
      <c r="N30" s="131" t="s">
        <v>338</v>
      </c>
      <c r="O30" s="131" t="s">
        <v>340</v>
      </c>
      <c r="P30" s="131" t="s">
        <v>202</v>
      </c>
      <c r="Q30" s="131" t="s">
        <v>202</v>
      </c>
      <c r="R30" s="131" t="s">
        <v>202</v>
      </c>
      <c r="S30" s="131" t="s">
        <v>202</v>
      </c>
      <c r="T30" s="131" t="s">
        <v>202</v>
      </c>
      <c r="U30" s="131" t="s">
        <v>202</v>
      </c>
      <c r="V30" s="135"/>
      <c r="W30" s="135"/>
      <c r="X30" s="135"/>
      <c r="Y30" s="13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</row>
    <row r="31" spans="1:138" s="8" customFormat="1" ht="36">
      <c r="A31" s="131">
        <v>25</v>
      </c>
      <c r="B31" s="132" t="s">
        <v>261</v>
      </c>
      <c r="C31" s="131" t="s">
        <v>171</v>
      </c>
      <c r="D31" s="131" t="s">
        <v>173</v>
      </c>
      <c r="E31" s="131" t="s">
        <v>100</v>
      </c>
      <c r="F31" s="131" t="s">
        <v>100</v>
      </c>
      <c r="G31" s="131">
        <v>1900</v>
      </c>
      <c r="H31" s="133">
        <v>2205.82</v>
      </c>
      <c r="I31" s="134" t="s">
        <v>174</v>
      </c>
      <c r="J31" s="63"/>
      <c r="K31" s="131" t="s">
        <v>309</v>
      </c>
      <c r="L31" s="135">
        <v>25</v>
      </c>
      <c r="M31" s="131" t="s">
        <v>175</v>
      </c>
      <c r="N31" s="131" t="s">
        <v>338</v>
      </c>
      <c r="O31" s="131" t="s">
        <v>345</v>
      </c>
      <c r="P31" s="131" t="s">
        <v>202</v>
      </c>
      <c r="Q31" s="131" t="s">
        <v>202</v>
      </c>
      <c r="R31" s="131" t="s">
        <v>202</v>
      </c>
      <c r="S31" s="131" t="s">
        <v>202</v>
      </c>
      <c r="T31" s="131" t="s">
        <v>202</v>
      </c>
      <c r="U31" s="131" t="s">
        <v>202</v>
      </c>
      <c r="V31" s="135"/>
      <c r="W31" s="135"/>
      <c r="X31" s="135"/>
      <c r="Y31" s="13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</row>
    <row r="32" spans="1:138" s="8" customFormat="1" ht="36">
      <c r="A32" s="131">
        <v>26</v>
      </c>
      <c r="B32" s="132" t="s">
        <v>262</v>
      </c>
      <c r="C32" s="131" t="s">
        <v>171</v>
      </c>
      <c r="D32" s="131" t="s">
        <v>173</v>
      </c>
      <c r="E32" s="131" t="s">
        <v>100</v>
      </c>
      <c r="F32" s="131" t="s">
        <v>100</v>
      </c>
      <c r="G32" s="131">
        <v>1900</v>
      </c>
      <c r="H32" s="133">
        <v>8788.94</v>
      </c>
      <c r="I32" s="134" t="s">
        <v>174</v>
      </c>
      <c r="J32" s="63"/>
      <c r="K32" s="131" t="s">
        <v>310</v>
      </c>
      <c r="L32" s="135">
        <v>26</v>
      </c>
      <c r="M32" s="131" t="s">
        <v>330</v>
      </c>
      <c r="N32" s="131" t="s">
        <v>338</v>
      </c>
      <c r="O32" s="131" t="s">
        <v>339</v>
      </c>
      <c r="P32" s="131" t="s">
        <v>202</v>
      </c>
      <c r="Q32" s="131" t="s">
        <v>202</v>
      </c>
      <c r="R32" s="131" t="s">
        <v>202</v>
      </c>
      <c r="S32" s="131" t="s">
        <v>202</v>
      </c>
      <c r="T32" s="131" t="s">
        <v>202</v>
      </c>
      <c r="U32" s="131" t="s">
        <v>202</v>
      </c>
      <c r="V32" s="135"/>
      <c r="W32" s="135"/>
      <c r="X32" s="135"/>
      <c r="Y32" s="13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</row>
    <row r="33" spans="1:138" s="8" customFormat="1" ht="36">
      <c r="A33" s="131">
        <v>27</v>
      </c>
      <c r="B33" s="132" t="s">
        <v>263</v>
      </c>
      <c r="C33" s="131" t="s">
        <v>171</v>
      </c>
      <c r="D33" s="131" t="s">
        <v>173</v>
      </c>
      <c r="E33" s="131" t="s">
        <v>100</v>
      </c>
      <c r="F33" s="131" t="s">
        <v>100</v>
      </c>
      <c r="G33" s="131">
        <v>1900</v>
      </c>
      <c r="H33" s="133">
        <v>2500</v>
      </c>
      <c r="I33" s="134" t="s">
        <v>174</v>
      </c>
      <c r="J33" s="63"/>
      <c r="K33" s="131" t="s">
        <v>511</v>
      </c>
      <c r="L33" s="135">
        <v>27</v>
      </c>
      <c r="M33" s="131" t="s">
        <v>175</v>
      </c>
      <c r="N33" s="131" t="s">
        <v>338</v>
      </c>
      <c r="O33" s="131" t="s">
        <v>340</v>
      </c>
      <c r="P33" s="131" t="s">
        <v>202</v>
      </c>
      <c r="Q33" s="131" t="s">
        <v>202</v>
      </c>
      <c r="R33" s="131" t="s">
        <v>202</v>
      </c>
      <c r="S33" s="131" t="s">
        <v>202</v>
      </c>
      <c r="T33" s="131" t="s">
        <v>202</v>
      </c>
      <c r="U33" s="131" t="s">
        <v>202</v>
      </c>
      <c r="V33" s="135"/>
      <c r="W33" s="135"/>
      <c r="X33" s="135"/>
      <c r="Y33" s="13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</row>
    <row r="34" spans="1:138" s="8" customFormat="1" ht="36">
      <c r="A34" s="131">
        <v>28</v>
      </c>
      <c r="B34" s="132" t="s">
        <v>264</v>
      </c>
      <c r="C34" s="131" t="s">
        <v>171</v>
      </c>
      <c r="D34" s="131" t="s">
        <v>173</v>
      </c>
      <c r="E34" s="131" t="s">
        <v>100</v>
      </c>
      <c r="F34" s="131" t="s">
        <v>100</v>
      </c>
      <c r="G34" s="131">
        <v>1900</v>
      </c>
      <c r="H34" s="133">
        <v>800</v>
      </c>
      <c r="I34" s="134" t="s">
        <v>174</v>
      </c>
      <c r="J34" s="63"/>
      <c r="K34" s="131" t="s">
        <v>311</v>
      </c>
      <c r="L34" s="135">
        <v>28</v>
      </c>
      <c r="M34" s="131" t="s">
        <v>175</v>
      </c>
      <c r="N34" s="131" t="s">
        <v>338</v>
      </c>
      <c r="O34" s="131" t="s">
        <v>339</v>
      </c>
      <c r="P34" s="131" t="s">
        <v>202</v>
      </c>
      <c r="Q34" s="131" t="s">
        <v>202</v>
      </c>
      <c r="R34" s="131" t="s">
        <v>202</v>
      </c>
      <c r="S34" s="131" t="s">
        <v>202</v>
      </c>
      <c r="T34" s="131" t="s">
        <v>202</v>
      </c>
      <c r="U34" s="131" t="s">
        <v>202</v>
      </c>
      <c r="V34" s="135"/>
      <c r="W34" s="135"/>
      <c r="X34" s="135"/>
      <c r="Y34" s="13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</row>
    <row r="35" spans="1:138" s="8" customFormat="1" ht="36">
      <c r="A35" s="131">
        <v>29</v>
      </c>
      <c r="B35" s="132" t="s">
        <v>265</v>
      </c>
      <c r="C35" s="131" t="s">
        <v>171</v>
      </c>
      <c r="D35" s="131" t="s">
        <v>173</v>
      </c>
      <c r="E35" s="131" t="s">
        <v>100</v>
      </c>
      <c r="F35" s="131" t="s">
        <v>100</v>
      </c>
      <c r="G35" s="131">
        <v>1900</v>
      </c>
      <c r="H35" s="133">
        <v>4200</v>
      </c>
      <c r="I35" s="134" t="s">
        <v>174</v>
      </c>
      <c r="J35" s="63"/>
      <c r="K35" s="131" t="s">
        <v>312</v>
      </c>
      <c r="L35" s="135">
        <v>29</v>
      </c>
      <c r="M35" s="131" t="s">
        <v>175</v>
      </c>
      <c r="N35" s="131" t="s">
        <v>338</v>
      </c>
      <c r="O35" s="131" t="s">
        <v>339</v>
      </c>
      <c r="P35" s="131" t="s">
        <v>202</v>
      </c>
      <c r="Q35" s="131" t="s">
        <v>202</v>
      </c>
      <c r="R35" s="131" t="s">
        <v>202</v>
      </c>
      <c r="S35" s="131" t="s">
        <v>202</v>
      </c>
      <c r="T35" s="131" t="s">
        <v>202</v>
      </c>
      <c r="U35" s="131" t="s">
        <v>202</v>
      </c>
      <c r="V35" s="135"/>
      <c r="W35" s="135"/>
      <c r="X35" s="135"/>
      <c r="Y35" s="13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</row>
    <row r="36" spans="1:138" s="8" customFormat="1" ht="36">
      <c r="A36" s="131">
        <v>30</v>
      </c>
      <c r="B36" s="132" t="s">
        <v>266</v>
      </c>
      <c r="C36" s="131" t="s">
        <v>171</v>
      </c>
      <c r="D36" s="131" t="s">
        <v>173</v>
      </c>
      <c r="E36" s="131" t="s">
        <v>100</v>
      </c>
      <c r="F36" s="131" t="s">
        <v>100</v>
      </c>
      <c r="G36" s="131">
        <v>1900</v>
      </c>
      <c r="H36" s="133">
        <v>6300</v>
      </c>
      <c r="I36" s="134" t="s">
        <v>174</v>
      </c>
      <c r="J36" s="63"/>
      <c r="K36" s="131" t="s">
        <v>412</v>
      </c>
      <c r="L36" s="135">
        <v>30</v>
      </c>
      <c r="M36" s="131" t="s">
        <v>175</v>
      </c>
      <c r="N36" s="131" t="s">
        <v>338</v>
      </c>
      <c r="O36" s="131" t="s">
        <v>340</v>
      </c>
      <c r="P36" s="131" t="s">
        <v>202</v>
      </c>
      <c r="Q36" s="131" t="s">
        <v>202</v>
      </c>
      <c r="R36" s="131" t="s">
        <v>202</v>
      </c>
      <c r="S36" s="131" t="s">
        <v>202</v>
      </c>
      <c r="T36" s="131" t="s">
        <v>202</v>
      </c>
      <c r="U36" s="131" t="s">
        <v>202</v>
      </c>
      <c r="V36" s="135"/>
      <c r="W36" s="135"/>
      <c r="X36" s="135"/>
      <c r="Y36" s="13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</row>
    <row r="37" spans="1:138" s="8" customFormat="1" ht="36">
      <c r="A37" s="131">
        <v>31</v>
      </c>
      <c r="B37" s="132" t="s">
        <v>600</v>
      </c>
      <c r="C37" s="131" t="s">
        <v>171</v>
      </c>
      <c r="D37" s="131" t="s">
        <v>173</v>
      </c>
      <c r="E37" s="131" t="s">
        <v>100</v>
      </c>
      <c r="F37" s="131" t="s">
        <v>100</v>
      </c>
      <c r="G37" s="131">
        <v>1900</v>
      </c>
      <c r="H37" s="133">
        <v>3500</v>
      </c>
      <c r="I37" s="134" t="s">
        <v>174</v>
      </c>
      <c r="J37" s="63"/>
      <c r="K37" s="131" t="s">
        <v>313</v>
      </c>
      <c r="L37" s="135">
        <v>31</v>
      </c>
      <c r="M37" s="131" t="s">
        <v>175</v>
      </c>
      <c r="N37" s="131" t="s">
        <v>338</v>
      </c>
      <c r="O37" s="131" t="s">
        <v>339</v>
      </c>
      <c r="P37" s="131" t="s">
        <v>202</v>
      </c>
      <c r="Q37" s="131" t="s">
        <v>202</v>
      </c>
      <c r="R37" s="131" t="s">
        <v>202</v>
      </c>
      <c r="S37" s="131" t="s">
        <v>202</v>
      </c>
      <c r="T37" s="131" t="s">
        <v>202</v>
      </c>
      <c r="U37" s="131" t="s">
        <v>202</v>
      </c>
      <c r="V37" s="135"/>
      <c r="W37" s="135"/>
      <c r="X37" s="135"/>
      <c r="Y37" s="13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</row>
    <row r="38" spans="1:138" s="8" customFormat="1" ht="36">
      <c r="A38" s="131">
        <v>32</v>
      </c>
      <c r="B38" s="132" t="s">
        <v>601</v>
      </c>
      <c r="C38" s="131" t="s">
        <v>171</v>
      </c>
      <c r="D38" s="131" t="s">
        <v>173</v>
      </c>
      <c r="E38" s="131" t="s">
        <v>100</v>
      </c>
      <c r="F38" s="131" t="s">
        <v>100</v>
      </c>
      <c r="G38" s="131">
        <v>1900</v>
      </c>
      <c r="H38" s="133">
        <v>2900</v>
      </c>
      <c r="I38" s="134" t="s">
        <v>174</v>
      </c>
      <c r="J38" s="63"/>
      <c r="K38" s="131" t="s">
        <v>314</v>
      </c>
      <c r="L38" s="135">
        <v>32</v>
      </c>
      <c r="M38" s="131" t="s">
        <v>175</v>
      </c>
      <c r="N38" s="131" t="s">
        <v>346</v>
      </c>
      <c r="O38" s="131" t="s">
        <v>340</v>
      </c>
      <c r="P38" s="131" t="s">
        <v>202</v>
      </c>
      <c r="Q38" s="131" t="s">
        <v>202</v>
      </c>
      <c r="R38" s="131" t="s">
        <v>202</v>
      </c>
      <c r="S38" s="131" t="s">
        <v>202</v>
      </c>
      <c r="T38" s="131" t="s">
        <v>202</v>
      </c>
      <c r="U38" s="131" t="s">
        <v>202</v>
      </c>
      <c r="V38" s="135"/>
      <c r="W38" s="135"/>
      <c r="X38" s="135"/>
      <c r="Y38" s="13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</row>
    <row r="39" spans="1:138" s="8" customFormat="1" ht="36">
      <c r="A39" s="131">
        <v>33</v>
      </c>
      <c r="B39" s="132" t="s">
        <v>267</v>
      </c>
      <c r="C39" s="131" t="s">
        <v>171</v>
      </c>
      <c r="D39" s="131" t="s">
        <v>173</v>
      </c>
      <c r="E39" s="131" t="s">
        <v>100</v>
      </c>
      <c r="F39" s="131" t="s">
        <v>100</v>
      </c>
      <c r="G39" s="131">
        <v>1900</v>
      </c>
      <c r="H39" s="133">
        <v>2500</v>
      </c>
      <c r="I39" s="134" t="s">
        <v>174</v>
      </c>
      <c r="J39" s="63"/>
      <c r="K39" s="131" t="s">
        <v>315</v>
      </c>
      <c r="L39" s="135">
        <v>33</v>
      </c>
      <c r="M39" s="131" t="s">
        <v>175</v>
      </c>
      <c r="N39" s="131" t="s">
        <v>346</v>
      </c>
      <c r="O39" s="131" t="s">
        <v>340</v>
      </c>
      <c r="P39" s="131"/>
      <c r="Q39" s="131"/>
      <c r="R39" s="131"/>
      <c r="S39" s="131"/>
      <c r="T39" s="131"/>
      <c r="U39" s="131"/>
      <c r="V39" s="135"/>
      <c r="W39" s="135"/>
      <c r="X39" s="135"/>
      <c r="Y39" s="13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</row>
    <row r="40" spans="1:138" s="8" customFormat="1" ht="18.75">
      <c r="A40" s="131">
        <v>34</v>
      </c>
      <c r="B40" s="132" t="s">
        <v>268</v>
      </c>
      <c r="C40" s="131"/>
      <c r="D40" s="131"/>
      <c r="E40" s="131"/>
      <c r="F40" s="131"/>
      <c r="G40" s="131">
        <v>1996</v>
      </c>
      <c r="H40" s="133">
        <v>3172</v>
      </c>
      <c r="I40" s="134" t="s">
        <v>174</v>
      </c>
      <c r="J40" s="63"/>
      <c r="K40" s="131" t="s">
        <v>316</v>
      </c>
      <c r="L40" s="135">
        <v>34</v>
      </c>
      <c r="M40" s="131"/>
      <c r="N40" s="131"/>
      <c r="O40" s="131"/>
      <c r="P40" s="131"/>
      <c r="Q40" s="131"/>
      <c r="R40" s="131"/>
      <c r="S40" s="131"/>
      <c r="T40" s="131"/>
      <c r="U40" s="131"/>
      <c r="V40" s="135"/>
      <c r="W40" s="135"/>
      <c r="X40" s="135"/>
      <c r="Y40" s="13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</row>
    <row r="41" spans="1:138" s="8" customFormat="1" ht="18.75">
      <c r="A41" s="131">
        <v>35</v>
      </c>
      <c r="B41" s="132" t="s">
        <v>268</v>
      </c>
      <c r="C41" s="131"/>
      <c r="D41" s="131"/>
      <c r="E41" s="131"/>
      <c r="F41" s="131"/>
      <c r="G41" s="131">
        <v>1996</v>
      </c>
      <c r="H41" s="133">
        <v>2684</v>
      </c>
      <c r="I41" s="134" t="s">
        <v>174</v>
      </c>
      <c r="J41" s="63"/>
      <c r="K41" s="131" t="s">
        <v>296</v>
      </c>
      <c r="L41" s="135">
        <v>35</v>
      </c>
      <c r="M41" s="131"/>
      <c r="N41" s="131"/>
      <c r="O41" s="131"/>
      <c r="P41" s="131"/>
      <c r="Q41" s="131"/>
      <c r="R41" s="131"/>
      <c r="S41" s="131"/>
      <c r="T41" s="131"/>
      <c r="U41" s="131"/>
      <c r="V41" s="135"/>
      <c r="W41" s="135"/>
      <c r="X41" s="135"/>
      <c r="Y41" s="13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</row>
    <row r="42" spans="1:138" s="8" customFormat="1" ht="18.75">
      <c r="A42" s="131">
        <v>36</v>
      </c>
      <c r="B42" s="132" t="s">
        <v>268</v>
      </c>
      <c r="C42" s="131"/>
      <c r="D42" s="131"/>
      <c r="E42" s="131"/>
      <c r="F42" s="131"/>
      <c r="G42" s="131">
        <v>1999</v>
      </c>
      <c r="H42" s="133">
        <v>5800</v>
      </c>
      <c r="I42" s="134" t="s">
        <v>174</v>
      </c>
      <c r="J42" s="63"/>
      <c r="K42" s="131" t="s">
        <v>305</v>
      </c>
      <c r="L42" s="135">
        <v>36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5"/>
      <c r="W42" s="135"/>
      <c r="X42" s="135"/>
      <c r="Y42" s="13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</row>
    <row r="43" spans="1:138" s="8" customFormat="1" ht="18.75">
      <c r="A43" s="131">
        <v>37</v>
      </c>
      <c r="B43" s="132" t="s">
        <v>268</v>
      </c>
      <c r="C43" s="131"/>
      <c r="D43" s="131"/>
      <c r="E43" s="131"/>
      <c r="F43" s="131"/>
      <c r="G43" s="131">
        <v>1999</v>
      </c>
      <c r="H43" s="133">
        <v>2900</v>
      </c>
      <c r="I43" s="134" t="s">
        <v>174</v>
      </c>
      <c r="J43" s="63"/>
      <c r="K43" s="131" t="s">
        <v>303</v>
      </c>
      <c r="L43" s="135">
        <v>37</v>
      </c>
      <c r="M43" s="131"/>
      <c r="N43" s="131"/>
      <c r="O43" s="131"/>
      <c r="P43" s="131"/>
      <c r="Q43" s="131"/>
      <c r="R43" s="131"/>
      <c r="S43" s="131"/>
      <c r="T43" s="131"/>
      <c r="U43" s="131"/>
      <c r="V43" s="135"/>
      <c r="W43" s="135"/>
      <c r="X43" s="135"/>
      <c r="Y43" s="13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</row>
    <row r="44" spans="1:138" s="8" customFormat="1" ht="18.75">
      <c r="A44" s="131">
        <v>38</v>
      </c>
      <c r="B44" s="132" t="s">
        <v>268</v>
      </c>
      <c r="C44" s="131"/>
      <c r="D44" s="131"/>
      <c r="E44" s="131"/>
      <c r="F44" s="131"/>
      <c r="G44" s="131">
        <v>2000</v>
      </c>
      <c r="H44" s="133">
        <v>3250</v>
      </c>
      <c r="I44" s="134" t="s">
        <v>174</v>
      </c>
      <c r="J44" s="63"/>
      <c r="K44" s="131" t="s">
        <v>304</v>
      </c>
      <c r="L44" s="135">
        <v>38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5"/>
      <c r="W44" s="135"/>
      <c r="X44" s="135"/>
      <c r="Y44" s="13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</row>
    <row r="45" spans="1:138" s="8" customFormat="1" ht="18.75">
      <c r="A45" s="131">
        <v>39</v>
      </c>
      <c r="B45" s="132" t="s">
        <v>268</v>
      </c>
      <c r="C45" s="131"/>
      <c r="D45" s="131"/>
      <c r="E45" s="131"/>
      <c r="F45" s="131"/>
      <c r="G45" s="131">
        <v>2000</v>
      </c>
      <c r="H45" s="133">
        <v>3250</v>
      </c>
      <c r="I45" s="134" t="s">
        <v>174</v>
      </c>
      <c r="J45" s="63"/>
      <c r="K45" s="131" t="s">
        <v>303</v>
      </c>
      <c r="L45" s="135">
        <v>39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5"/>
      <c r="W45" s="135"/>
      <c r="X45" s="135"/>
      <c r="Y45" s="13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</row>
    <row r="46" spans="1:138" s="8" customFormat="1" ht="18.75">
      <c r="A46" s="131">
        <v>40</v>
      </c>
      <c r="B46" s="132" t="s">
        <v>268</v>
      </c>
      <c r="C46" s="131"/>
      <c r="D46" s="131"/>
      <c r="E46" s="131"/>
      <c r="F46" s="131"/>
      <c r="G46" s="131">
        <v>1999</v>
      </c>
      <c r="H46" s="133">
        <v>3300</v>
      </c>
      <c r="I46" s="134" t="s">
        <v>174</v>
      </c>
      <c r="J46" s="63"/>
      <c r="K46" s="131" t="s">
        <v>300</v>
      </c>
      <c r="L46" s="135">
        <v>40</v>
      </c>
      <c r="M46" s="131"/>
      <c r="N46" s="131"/>
      <c r="O46" s="131"/>
      <c r="P46" s="131"/>
      <c r="Q46" s="131"/>
      <c r="R46" s="131"/>
      <c r="S46" s="131"/>
      <c r="T46" s="131"/>
      <c r="U46" s="131"/>
      <c r="V46" s="135"/>
      <c r="W46" s="135"/>
      <c r="X46" s="135"/>
      <c r="Y46" s="13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</row>
    <row r="47" spans="1:138" s="8" customFormat="1" ht="18.75">
      <c r="A47" s="131">
        <v>41</v>
      </c>
      <c r="B47" s="132" t="s">
        <v>268</v>
      </c>
      <c r="C47" s="131"/>
      <c r="D47" s="131"/>
      <c r="E47" s="131"/>
      <c r="F47" s="131"/>
      <c r="G47" s="131">
        <v>2012</v>
      </c>
      <c r="H47" s="133">
        <v>3800</v>
      </c>
      <c r="I47" s="134" t="s">
        <v>174</v>
      </c>
      <c r="J47" s="63"/>
      <c r="K47" s="131" t="s">
        <v>305</v>
      </c>
      <c r="L47" s="135">
        <v>41</v>
      </c>
      <c r="M47" s="131"/>
      <c r="N47" s="131"/>
      <c r="O47" s="131"/>
      <c r="P47" s="131"/>
      <c r="Q47" s="131"/>
      <c r="R47" s="131"/>
      <c r="S47" s="131"/>
      <c r="T47" s="131"/>
      <c r="U47" s="131"/>
      <c r="V47" s="135"/>
      <c r="W47" s="135"/>
      <c r="X47" s="135"/>
      <c r="Y47" s="13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</row>
    <row r="48" spans="1:138" s="8" customFormat="1" ht="36">
      <c r="A48" s="131">
        <v>42</v>
      </c>
      <c r="B48" s="132" t="s">
        <v>269</v>
      </c>
      <c r="C48" s="131" t="s">
        <v>171</v>
      </c>
      <c r="D48" s="131" t="s">
        <v>173</v>
      </c>
      <c r="E48" s="131" t="s">
        <v>100</v>
      </c>
      <c r="F48" s="131" t="s">
        <v>100</v>
      </c>
      <c r="G48" s="131">
        <v>1976</v>
      </c>
      <c r="H48" s="133">
        <v>92992</v>
      </c>
      <c r="I48" s="134" t="s">
        <v>174</v>
      </c>
      <c r="J48" s="63" t="s">
        <v>299</v>
      </c>
      <c r="K48" s="131" t="s">
        <v>509</v>
      </c>
      <c r="L48" s="135">
        <v>42</v>
      </c>
      <c r="M48" s="131" t="s">
        <v>175</v>
      </c>
      <c r="N48" s="131" t="s">
        <v>336</v>
      </c>
      <c r="O48" s="131" t="s">
        <v>347</v>
      </c>
      <c r="P48" s="131" t="s">
        <v>202</v>
      </c>
      <c r="Q48" s="131" t="s">
        <v>202</v>
      </c>
      <c r="R48" s="131" t="s">
        <v>202</v>
      </c>
      <c r="S48" s="131" t="s">
        <v>202</v>
      </c>
      <c r="T48" s="131" t="s">
        <v>202</v>
      </c>
      <c r="U48" s="131" t="s">
        <v>202</v>
      </c>
      <c r="V48" s="135"/>
      <c r="W48" s="135"/>
      <c r="X48" s="135"/>
      <c r="Y48" s="13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</row>
    <row r="49" spans="1:138" s="8" customFormat="1" ht="36">
      <c r="A49" s="131">
        <v>43</v>
      </c>
      <c r="B49" s="132" t="s">
        <v>270</v>
      </c>
      <c r="C49" s="131" t="s">
        <v>171</v>
      </c>
      <c r="D49" s="131" t="s">
        <v>173</v>
      </c>
      <c r="E49" s="131" t="s">
        <v>100</v>
      </c>
      <c r="F49" s="131" t="s">
        <v>100</v>
      </c>
      <c r="G49" s="131">
        <v>2010</v>
      </c>
      <c r="H49" s="133">
        <v>433987.84</v>
      </c>
      <c r="I49" s="134" t="s">
        <v>174</v>
      </c>
      <c r="J49" s="63" t="s">
        <v>299</v>
      </c>
      <c r="K49" s="131" t="s">
        <v>317</v>
      </c>
      <c r="L49" s="135">
        <v>43</v>
      </c>
      <c r="M49" s="131" t="s">
        <v>175</v>
      </c>
      <c r="N49" s="131" t="s">
        <v>348</v>
      </c>
      <c r="O49" s="131" t="s">
        <v>349</v>
      </c>
      <c r="P49" s="131" t="s">
        <v>202</v>
      </c>
      <c r="Q49" s="131" t="s">
        <v>202</v>
      </c>
      <c r="R49" s="131" t="s">
        <v>202</v>
      </c>
      <c r="S49" s="131" t="s">
        <v>202</v>
      </c>
      <c r="T49" s="131" t="s">
        <v>202</v>
      </c>
      <c r="U49" s="131" t="s">
        <v>202</v>
      </c>
      <c r="V49" s="135"/>
      <c r="W49" s="135"/>
      <c r="X49" s="135"/>
      <c r="Y49" s="13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</row>
    <row r="50" spans="1:138" s="8" customFormat="1" ht="36">
      <c r="A50" s="131">
        <v>44</v>
      </c>
      <c r="B50" s="132" t="s">
        <v>690</v>
      </c>
      <c r="C50" s="131" t="s">
        <v>271</v>
      </c>
      <c r="D50" s="131" t="s">
        <v>173</v>
      </c>
      <c r="E50" s="131" t="s">
        <v>100</v>
      </c>
      <c r="F50" s="131" t="s">
        <v>100</v>
      </c>
      <c r="G50" s="131">
        <v>1990</v>
      </c>
      <c r="H50" s="133">
        <v>78624.85</v>
      </c>
      <c r="I50" s="134" t="s">
        <v>174</v>
      </c>
      <c r="J50" s="63" t="s">
        <v>299</v>
      </c>
      <c r="K50" s="131" t="s">
        <v>413</v>
      </c>
      <c r="L50" s="135">
        <v>44</v>
      </c>
      <c r="M50" s="131"/>
      <c r="N50" s="131"/>
      <c r="O50" s="131"/>
      <c r="P50" s="131"/>
      <c r="Q50" s="131"/>
      <c r="R50" s="131"/>
      <c r="S50" s="131"/>
      <c r="T50" s="131"/>
      <c r="U50" s="131"/>
      <c r="V50" s="135"/>
      <c r="W50" s="135"/>
      <c r="X50" s="135"/>
      <c r="Y50" s="13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</row>
    <row r="51" spans="1:138" s="8" customFormat="1" ht="54">
      <c r="A51" s="131">
        <v>45</v>
      </c>
      <c r="B51" s="132" t="s">
        <v>272</v>
      </c>
      <c r="C51" s="131" t="s">
        <v>271</v>
      </c>
      <c r="D51" s="131" t="s">
        <v>173</v>
      </c>
      <c r="E51" s="131" t="s">
        <v>100</v>
      </c>
      <c r="F51" s="131" t="s">
        <v>100</v>
      </c>
      <c r="G51" s="131">
        <v>1990</v>
      </c>
      <c r="H51" s="133">
        <v>58721.41</v>
      </c>
      <c r="I51" s="134" t="s">
        <v>174</v>
      </c>
      <c r="J51" s="63" t="s">
        <v>318</v>
      </c>
      <c r="K51" s="131" t="s">
        <v>319</v>
      </c>
      <c r="L51" s="135">
        <v>45</v>
      </c>
      <c r="M51" s="131" t="s">
        <v>350</v>
      </c>
      <c r="N51" s="131" t="s">
        <v>351</v>
      </c>
      <c r="O51" s="131" t="s">
        <v>352</v>
      </c>
      <c r="P51" s="131" t="s">
        <v>202</v>
      </c>
      <c r="Q51" s="131" t="s">
        <v>202</v>
      </c>
      <c r="R51" s="131" t="s">
        <v>202</v>
      </c>
      <c r="S51" s="131" t="s">
        <v>202</v>
      </c>
      <c r="T51" s="131" t="s">
        <v>202</v>
      </c>
      <c r="U51" s="131" t="s">
        <v>202</v>
      </c>
      <c r="V51" s="135"/>
      <c r="W51" s="135"/>
      <c r="X51" s="135"/>
      <c r="Y51" s="13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</row>
    <row r="52" spans="1:138" s="8" customFormat="1" ht="18.75">
      <c r="A52" s="131">
        <v>46</v>
      </c>
      <c r="B52" s="132" t="s">
        <v>273</v>
      </c>
      <c r="C52" s="131"/>
      <c r="D52" s="131" t="s">
        <v>173</v>
      </c>
      <c r="E52" s="131" t="s">
        <v>100</v>
      </c>
      <c r="F52" s="131"/>
      <c r="G52" s="131">
        <v>1990</v>
      </c>
      <c r="H52" s="133">
        <v>18243.47</v>
      </c>
      <c r="I52" s="134" t="s">
        <v>174</v>
      </c>
      <c r="J52" s="63"/>
      <c r="K52" s="131" t="s">
        <v>319</v>
      </c>
      <c r="L52" s="135">
        <v>46</v>
      </c>
      <c r="M52" s="131"/>
      <c r="N52" s="131"/>
      <c r="O52" s="131"/>
      <c r="P52" s="131"/>
      <c r="Q52" s="131"/>
      <c r="R52" s="131"/>
      <c r="S52" s="131"/>
      <c r="T52" s="131"/>
      <c r="U52" s="131"/>
      <c r="V52" s="135"/>
      <c r="W52" s="135"/>
      <c r="X52" s="135"/>
      <c r="Y52" s="13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</row>
    <row r="53" spans="1:138" s="8" customFormat="1" ht="36">
      <c r="A53" s="131">
        <v>47</v>
      </c>
      <c r="B53" s="132" t="s">
        <v>274</v>
      </c>
      <c r="C53" s="131"/>
      <c r="D53" s="131" t="s">
        <v>173</v>
      </c>
      <c r="E53" s="131" t="s">
        <v>100</v>
      </c>
      <c r="F53" s="131"/>
      <c r="G53" s="131">
        <v>1990</v>
      </c>
      <c r="H53" s="133">
        <v>131532.65</v>
      </c>
      <c r="I53" s="134" t="s">
        <v>174</v>
      </c>
      <c r="J53" s="63"/>
      <c r="K53" s="131" t="s">
        <v>512</v>
      </c>
      <c r="L53" s="135">
        <v>47</v>
      </c>
      <c r="M53" s="131"/>
      <c r="N53" s="131"/>
      <c r="O53" s="131"/>
      <c r="P53" s="131"/>
      <c r="Q53" s="131"/>
      <c r="R53" s="131"/>
      <c r="S53" s="131"/>
      <c r="T53" s="131"/>
      <c r="U53" s="131"/>
      <c r="V53" s="135"/>
      <c r="W53" s="135"/>
      <c r="X53" s="135"/>
      <c r="Y53" s="13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</row>
    <row r="54" spans="1:138" s="8" customFormat="1" ht="18.75">
      <c r="A54" s="131">
        <v>48</v>
      </c>
      <c r="B54" s="132" t="s">
        <v>275</v>
      </c>
      <c r="C54" s="131"/>
      <c r="D54" s="131" t="s">
        <v>173</v>
      </c>
      <c r="E54" s="131" t="s">
        <v>100</v>
      </c>
      <c r="F54" s="131"/>
      <c r="G54" s="131">
        <v>1990</v>
      </c>
      <c r="H54" s="133">
        <v>4393.23</v>
      </c>
      <c r="I54" s="134" t="s">
        <v>174</v>
      </c>
      <c r="J54" s="63"/>
      <c r="K54" s="131" t="s">
        <v>296</v>
      </c>
      <c r="L54" s="135">
        <v>48</v>
      </c>
      <c r="M54" s="131"/>
      <c r="N54" s="131"/>
      <c r="O54" s="131"/>
      <c r="P54" s="131"/>
      <c r="Q54" s="131"/>
      <c r="R54" s="131"/>
      <c r="S54" s="131"/>
      <c r="T54" s="131"/>
      <c r="U54" s="131"/>
      <c r="V54" s="135"/>
      <c r="W54" s="135"/>
      <c r="X54" s="135"/>
      <c r="Y54" s="13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</row>
    <row r="55" spans="1:138" s="8" customFormat="1" ht="18.75">
      <c r="A55" s="131">
        <v>49</v>
      </c>
      <c r="B55" s="132" t="s">
        <v>276</v>
      </c>
      <c r="C55" s="131"/>
      <c r="D55" s="131" t="s">
        <v>173</v>
      </c>
      <c r="E55" s="131" t="s">
        <v>100</v>
      </c>
      <c r="F55" s="131"/>
      <c r="G55" s="131">
        <v>1990</v>
      </c>
      <c r="H55" s="133">
        <v>4291.1</v>
      </c>
      <c r="I55" s="134" t="s">
        <v>174</v>
      </c>
      <c r="J55" s="63"/>
      <c r="K55" s="131" t="s">
        <v>320</v>
      </c>
      <c r="L55" s="135">
        <v>50</v>
      </c>
      <c r="M55" s="131"/>
      <c r="N55" s="131"/>
      <c r="O55" s="131"/>
      <c r="P55" s="131"/>
      <c r="Q55" s="131"/>
      <c r="R55" s="131"/>
      <c r="S55" s="131"/>
      <c r="T55" s="131"/>
      <c r="U55" s="131"/>
      <c r="V55" s="135"/>
      <c r="W55" s="135"/>
      <c r="X55" s="135"/>
      <c r="Y55" s="13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</row>
    <row r="56" spans="1:138" s="8" customFormat="1" ht="18.75">
      <c r="A56" s="131">
        <v>50</v>
      </c>
      <c r="B56" s="132" t="s">
        <v>277</v>
      </c>
      <c r="C56" s="131"/>
      <c r="D56" s="131" t="s">
        <v>173</v>
      </c>
      <c r="E56" s="131" t="s">
        <v>100</v>
      </c>
      <c r="F56" s="131"/>
      <c r="G56" s="131">
        <v>1994</v>
      </c>
      <c r="H56" s="133">
        <v>91309.73</v>
      </c>
      <c r="I56" s="134" t="s">
        <v>174</v>
      </c>
      <c r="J56" s="63"/>
      <c r="K56" s="131" t="s">
        <v>310</v>
      </c>
      <c r="L56" s="135">
        <v>51</v>
      </c>
      <c r="M56" s="131"/>
      <c r="N56" s="131"/>
      <c r="O56" s="131"/>
      <c r="P56" s="131"/>
      <c r="Q56" s="131"/>
      <c r="R56" s="131"/>
      <c r="S56" s="131"/>
      <c r="T56" s="131"/>
      <c r="U56" s="131"/>
      <c r="V56" s="135"/>
      <c r="W56" s="135"/>
      <c r="X56" s="135"/>
      <c r="Y56" s="13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</row>
    <row r="57" spans="1:138" s="8" customFormat="1" ht="18.75">
      <c r="A57" s="131">
        <v>51</v>
      </c>
      <c r="B57" s="132" t="s">
        <v>277</v>
      </c>
      <c r="C57" s="131"/>
      <c r="D57" s="131" t="s">
        <v>173</v>
      </c>
      <c r="E57" s="131" t="s">
        <v>100</v>
      </c>
      <c r="F57" s="131"/>
      <c r="G57" s="131">
        <v>1994</v>
      </c>
      <c r="H57" s="133">
        <v>39108.31</v>
      </c>
      <c r="I57" s="134" t="s">
        <v>174</v>
      </c>
      <c r="J57" s="63"/>
      <c r="K57" s="131" t="s">
        <v>305</v>
      </c>
      <c r="L57" s="135">
        <v>52</v>
      </c>
      <c r="M57" s="131"/>
      <c r="N57" s="131"/>
      <c r="O57" s="131"/>
      <c r="P57" s="131"/>
      <c r="Q57" s="131"/>
      <c r="R57" s="131"/>
      <c r="S57" s="131"/>
      <c r="T57" s="131"/>
      <c r="U57" s="131"/>
      <c r="V57" s="135"/>
      <c r="W57" s="135"/>
      <c r="X57" s="135"/>
      <c r="Y57" s="13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</row>
    <row r="58" spans="1:138" s="8" customFormat="1" ht="18.75">
      <c r="A58" s="131">
        <v>52</v>
      </c>
      <c r="B58" s="132" t="s">
        <v>278</v>
      </c>
      <c r="C58" s="131"/>
      <c r="D58" s="131" t="s">
        <v>173</v>
      </c>
      <c r="E58" s="131" t="s">
        <v>100</v>
      </c>
      <c r="F58" s="131"/>
      <c r="G58" s="131">
        <v>1992</v>
      </c>
      <c r="H58" s="133">
        <v>855.32</v>
      </c>
      <c r="I58" s="134" t="s">
        <v>174</v>
      </c>
      <c r="J58" s="63"/>
      <c r="K58" s="131" t="s">
        <v>300</v>
      </c>
      <c r="L58" s="135">
        <v>67</v>
      </c>
      <c r="M58" s="131"/>
      <c r="N58" s="131"/>
      <c r="O58" s="131"/>
      <c r="P58" s="131"/>
      <c r="Q58" s="131"/>
      <c r="R58" s="131"/>
      <c r="S58" s="131"/>
      <c r="T58" s="131"/>
      <c r="U58" s="131"/>
      <c r="V58" s="135"/>
      <c r="W58" s="135"/>
      <c r="X58" s="135"/>
      <c r="Y58" s="13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</row>
    <row r="59" spans="1:138" s="8" customFormat="1" ht="18.75">
      <c r="A59" s="131">
        <v>53</v>
      </c>
      <c r="B59" s="132" t="s">
        <v>278</v>
      </c>
      <c r="C59" s="131"/>
      <c r="D59" s="131" t="s">
        <v>173</v>
      </c>
      <c r="E59" s="131" t="s">
        <v>100</v>
      </c>
      <c r="F59" s="131"/>
      <c r="G59" s="131">
        <v>1992</v>
      </c>
      <c r="H59" s="133">
        <v>855.32</v>
      </c>
      <c r="I59" s="134" t="s">
        <v>174</v>
      </c>
      <c r="J59" s="63"/>
      <c r="K59" s="131" t="s">
        <v>414</v>
      </c>
      <c r="L59" s="135">
        <v>68</v>
      </c>
      <c r="M59" s="131"/>
      <c r="N59" s="131"/>
      <c r="O59" s="131"/>
      <c r="P59" s="131"/>
      <c r="Q59" s="131"/>
      <c r="R59" s="131"/>
      <c r="S59" s="131"/>
      <c r="T59" s="131"/>
      <c r="U59" s="131"/>
      <c r="V59" s="135"/>
      <c r="W59" s="135"/>
      <c r="X59" s="135"/>
      <c r="Y59" s="13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</row>
    <row r="60" spans="1:138" s="8" customFormat="1" ht="18.75">
      <c r="A60" s="131">
        <v>54</v>
      </c>
      <c r="B60" s="132" t="s">
        <v>278</v>
      </c>
      <c r="C60" s="131"/>
      <c r="D60" s="131" t="s">
        <v>173</v>
      </c>
      <c r="E60" s="131" t="s">
        <v>100</v>
      </c>
      <c r="F60" s="131"/>
      <c r="G60" s="131">
        <v>1992</v>
      </c>
      <c r="H60" s="133">
        <v>855.32</v>
      </c>
      <c r="I60" s="134" t="s">
        <v>174</v>
      </c>
      <c r="J60" s="63"/>
      <c r="K60" s="131" t="s">
        <v>513</v>
      </c>
      <c r="L60" s="135">
        <v>69</v>
      </c>
      <c r="M60" s="131"/>
      <c r="N60" s="131"/>
      <c r="O60" s="131"/>
      <c r="P60" s="131"/>
      <c r="Q60" s="131"/>
      <c r="R60" s="131"/>
      <c r="S60" s="131"/>
      <c r="T60" s="131"/>
      <c r="U60" s="131"/>
      <c r="V60" s="135"/>
      <c r="W60" s="135"/>
      <c r="X60" s="135"/>
      <c r="Y60" s="13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</row>
    <row r="61" spans="1:138" s="8" customFormat="1" ht="18.75">
      <c r="A61" s="131">
        <v>55</v>
      </c>
      <c r="B61" s="132" t="s">
        <v>278</v>
      </c>
      <c r="C61" s="131"/>
      <c r="D61" s="131" t="s">
        <v>173</v>
      </c>
      <c r="E61" s="131" t="s">
        <v>100</v>
      </c>
      <c r="F61" s="131"/>
      <c r="G61" s="131">
        <v>1992</v>
      </c>
      <c r="H61" s="133">
        <v>855.32</v>
      </c>
      <c r="I61" s="134" t="s">
        <v>174</v>
      </c>
      <c r="J61" s="63"/>
      <c r="K61" s="131" t="s">
        <v>514</v>
      </c>
      <c r="L61" s="135">
        <v>70</v>
      </c>
      <c r="M61" s="131"/>
      <c r="N61" s="131"/>
      <c r="O61" s="131"/>
      <c r="P61" s="131"/>
      <c r="Q61" s="131"/>
      <c r="R61" s="131"/>
      <c r="S61" s="131"/>
      <c r="T61" s="131"/>
      <c r="U61" s="131"/>
      <c r="V61" s="135"/>
      <c r="W61" s="135"/>
      <c r="X61" s="135"/>
      <c r="Y61" s="13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</row>
    <row r="62" spans="1:138" s="8" customFormat="1" ht="18.75">
      <c r="A62" s="131">
        <v>56</v>
      </c>
      <c r="B62" s="132" t="s">
        <v>278</v>
      </c>
      <c r="C62" s="131"/>
      <c r="D62" s="131" t="s">
        <v>173</v>
      </c>
      <c r="E62" s="131" t="s">
        <v>100</v>
      </c>
      <c r="F62" s="131"/>
      <c r="G62" s="131">
        <v>1992</v>
      </c>
      <c r="H62" s="133">
        <v>855.32</v>
      </c>
      <c r="I62" s="134" t="s">
        <v>174</v>
      </c>
      <c r="J62" s="63"/>
      <c r="K62" s="131" t="s">
        <v>515</v>
      </c>
      <c r="L62" s="135">
        <v>71</v>
      </c>
      <c r="M62" s="131"/>
      <c r="N62" s="131"/>
      <c r="O62" s="131"/>
      <c r="P62" s="131"/>
      <c r="Q62" s="131"/>
      <c r="R62" s="131"/>
      <c r="S62" s="131"/>
      <c r="T62" s="131"/>
      <c r="U62" s="131"/>
      <c r="V62" s="135"/>
      <c r="W62" s="135"/>
      <c r="X62" s="135"/>
      <c r="Y62" s="13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</row>
    <row r="63" spans="1:138" s="8" customFormat="1" ht="36">
      <c r="A63" s="131">
        <v>57</v>
      </c>
      <c r="B63" s="132" t="s">
        <v>279</v>
      </c>
      <c r="C63" s="131"/>
      <c r="D63" s="131" t="s">
        <v>173</v>
      </c>
      <c r="E63" s="131" t="s">
        <v>100</v>
      </c>
      <c r="F63" s="131"/>
      <c r="G63" s="131">
        <v>1990</v>
      </c>
      <c r="H63" s="133">
        <v>19652.53</v>
      </c>
      <c r="I63" s="134" t="s">
        <v>174</v>
      </c>
      <c r="J63" s="63"/>
      <c r="K63" s="131" t="s">
        <v>296</v>
      </c>
      <c r="L63" s="135">
        <v>72</v>
      </c>
      <c r="M63" s="131"/>
      <c r="N63" s="131"/>
      <c r="O63" s="131"/>
      <c r="P63" s="131"/>
      <c r="Q63" s="131"/>
      <c r="R63" s="131"/>
      <c r="S63" s="131"/>
      <c r="T63" s="131"/>
      <c r="U63" s="131"/>
      <c r="V63" s="135"/>
      <c r="W63" s="135"/>
      <c r="X63" s="135"/>
      <c r="Y63" s="13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</row>
    <row r="64" spans="1:138" s="8" customFormat="1" ht="18.75">
      <c r="A64" s="131">
        <v>58</v>
      </c>
      <c r="B64" s="132" t="s">
        <v>280</v>
      </c>
      <c r="C64" s="131"/>
      <c r="D64" s="131" t="s">
        <v>173</v>
      </c>
      <c r="E64" s="131" t="s">
        <v>100</v>
      </c>
      <c r="F64" s="131"/>
      <c r="G64" s="131">
        <v>1987</v>
      </c>
      <c r="H64" s="133">
        <v>15699.9</v>
      </c>
      <c r="I64" s="134" t="s">
        <v>174</v>
      </c>
      <c r="J64" s="63"/>
      <c r="K64" s="131" t="s">
        <v>296</v>
      </c>
      <c r="L64" s="135">
        <v>73</v>
      </c>
      <c r="M64" s="131"/>
      <c r="N64" s="131"/>
      <c r="O64" s="131"/>
      <c r="P64" s="131"/>
      <c r="Q64" s="131"/>
      <c r="R64" s="131"/>
      <c r="S64" s="131"/>
      <c r="T64" s="131"/>
      <c r="U64" s="131"/>
      <c r="V64" s="135"/>
      <c r="W64" s="135"/>
      <c r="X64" s="135"/>
      <c r="Y64" s="13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</row>
    <row r="65" spans="1:138" s="8" customFormat="1" ht="18.75">
      <c r="A65" s="131">
        <v>59</v>
      </c>
      <c r="B65" s="132" t="s">
        <v>281</v>
      </c>
      <c r="C65" s="131"/>
      <c r="D65" s="131" t="s">
        <v>173</v>
      </c>
      <c r="E65" s="131" t="s">
        <v>100</v>
      </c>
      <c r="F65" s="131"/>
      <c r="G65" s="131">
        <v>1987</v>
      </c>
      <c r="H65" s="133">
        <v>15424.66</v>
      </c>
      <c r="I65" s="134" t="s">
        <v>174</v>
      </c>
      <c r="J65" s="63"/>
      <c r="K65" s="131" t="s">
        <v>304</v>
      </c>
      <c r="L65" s="135">
        <v>74</v>
      </c>
      <c r="M65" s="131"/>
      <c r="N65" s="131"/>
      <c r="O65" s="131"/>
      <c r="P65" s="131"/>
      <c r="Q65" s="131"/>
      <c r="R65" s="131"/>
      <c r="S65" s="131"/>
      <c r="T65" s="131"/>
      <c r="U65" s="131"/>
      <c r="V65" s="135"/>
      <c r="W65" s="135"/>
      <c r="X65" s="135"/>
      <c r="Y65" s="13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</row>
    <row r="66" spans="1:138" s="8" customFormat="1" ht="18.75">
      <c r="A66" s="131">
        <v>60</v>
      </c>
      <c r="B66" s="132" t="s">
        <v>282</v>
      </c>
      <c r="C66" s="131"/>
      <c r="D66" s="131" t="s">
        <v>173</v>
      </c>
      <c r="E66" s="131" t="s">
        <v>100</v>
      </c>
      <c r="F66" s="131"/>
      <c r="G66" s="131">
        <v>1991</v>
      </c>
      <c r="H66" s="133">
        <v>13598.52</v>
      </c>
      <c r="I66" s="134" t="s">
        <v>174</v>
      </c>
      <c r="J66" s="63"/>
      <c r="K66" s="131" t="s">
        <v>415</v>
      </c>
      <c r="L66" s="135">
        <v>76</v>
      </c>
      <c r="M66" s="131"/>
      <c r="N66" s="131"/>
      <c r="O66" s="131"/>
      <c r="P66" s="131"/>
      <c r="Q66" s="131"/>
      <c r="R66" s="131"/>
      <c r="S66" s="131"/>
      <c r="T66" s="131"/>
      <c r="U66" s="131"/>
      <c r="V66" s="135"/>
      <c r="W66" s="135"/>
      <c r="X66" s="135"/>
      <c r="Y66" s="13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</row>
    <row r="67" spans="1:138" s="8" customFormat="1" ht="36">
      <c r="A67" s="131">
        <v>61</v>
      </c>
      <c r="B67" s="132" t="s">
        <v>603</v>
      </c>
      <c r="C67" s="131"/>
      <c r="D67" s="131"/>
      <c r="E67" s="131"/>
      <c r="F67" s="131"/>
      <c r="G67" s="131">
        <v>2018</v>
      </c>
      <c r="H67" s="133">
        <v>17136.36</v>
      </c>
      <c r="I67" s="134" t="s">
        <v>174</v>
      </c>
      <c r="J67" s="63"/>
      <c r="K67" s="131" t="s">
        <v>602</v>
      </c>
      <c r="L67" s="135">
        <v>78</v>
      </c>
      <c r="M67" s="131"/>
      <c r="N67" s="131"/>
      <c r="O67" s="131"/>
      <c r="P67" s="131"/>
      <c r="Q67" s="131"/>
      <c r="R67" s="131"/>
      <c r="S67" s="131"/>
      <c r="T67" s="131"/>
      <c r="U67" s="131"/>
      <c r="V67" s="135"/>
      <c r="W67" s="135"/>
      <c r="X67" s="135"/>
      <c r="Y67" s="13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</row>
    <row r="68" spans="1:138" s="8" customFormat="1" ht="18.75">
      <c r="A68" s="131">
        <v>62</v>
      </c>
      <c r="B68" s="132" t="s">
        <v>604</v>
      </c>
      <c r="C68" s="131"/>
      <c r="D68" s="131"/>
      <c r="E68" s="131"/>
      <c r="F68" s="131"/>
      <c r="G68" s="131">
        <v>2008</v>
      </c>
      <c r="H68" s="133">
        <v>7900</v>
      </c>
      <c r="I68" s="134" t="s">
        <v>174</v>
      </c>
      <c r="J68" s="63"/>
      <c r="K68" s="131" t="s">
        <v>602</v>
      </c>
      <c r="L68" s="135">
        <v>80</v>
      </c>
      <c r="M68" s="131"/>
      <c r="N68" s="131"/>
      <c r="O68" s="131"/>
      <c r="P68" s="131"/>
      <c r="Q68" s="131"/>
      <c r="R68" s="131"/>
      <c r="S68" s="131"/>
      <c r="T68" s="131"/>
      <c r="U68" s="131"/>
      <c r="V68" s="135"/>
      <c r="W68" s="135"/>
      <c r="X68" s="135"/>
      <c r="Y68" s="13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</row>
    <row r="69" spans="1:138" s="8" customFormat="1" ht="18.75">
      <c r="A69" s="131">
        <v>63</v>
      </c>
      <c r="B69" s="132" t="s">
        <v>605</v>
      </c>
      <c r="C69" s="131"/>
      <c r="D69" s="131"/>
      <c r="E69" s="131"/>
      <c r="F69" s="131"/>
      <c r="G69" s="131">
        <v>2007</v>
      </c>
      <c r="H69" s="133">
        <v>35158</v>
      </c>
      <c r="I69" s="134" t="s">
        <v>174</v>
      </c>
      <c r="J69" s="63"/>
      <c r="K69" s="131" t="s">
        <v>602</v>
      </c>
      <c r="L69" s="135">
        <v>81</v>
      </c>
      <c r="M69" s="131"/>
      <c r="N69" s="131"/>
      <c r="O69" s="131"/>
      <c r="P69" s="131"/>
      <c r="Q69" s="131"/>
      <c r="R69" s="131"/>
      <c r="S69" s="131"/>
      <c r="T69" s="131"/>
      <c r="U69" s="131"/>
      <c r="V69" s="135"/>
      <c r="W69" s="135"/>
      <c r="X69" s="135"/>
      <c r="Y69" s="13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</row>
    <row r="70" spans="1:138" s="8" customFormat="1" ht="36">
      <c r="A70" s="131">
        <v>64</v>
      </c>
      <c r="B70" s="132" t="s">
        <v>606</v>
      </c>
      <c r="C70" s="131" t="s">
        <v>171</v>
      </c>
      <c r="D70" s="131" t="s">
        <v>173</v>
      </c>
      <c r="E70" s="131" t="s">
        <v>100</v>
      </c>
      <c r="F70" s="131" t="s">
        <v>100</v>
      </c>
      <c r="G70" s="131">
        <v>2008</v>
      </c>
      <c r="H70" s="133">
        <v>295579.17</v>
      </c>
      <c r="I70" s="134" t="s">
        <v>174</v>
      </c>
      <c r="J70" s="63" t="s">
        <v>299</v>
      </c>
      <c r="K70" s="131" t="s">
        <v>321</v>
      </c>
      <c r="L70" s="135">
        <v>85</v>
      </c>
      <c r="M70" s="131" t="s">
        <v>175</v>
      </c>
      <c r="N70" s="131" t="s">
        <v>341</v>
      </c>
      <c r="O70" s="131" t="s">
        <v>353</v>
      </c>
      <c r="P70" s="131" t="s">
        <v>202</v>
      </c>
      <c r="Q70" s="131" t="s">
        <v>202</v>
      </c>
      <c r="R70" s="131" t="s">
        <v>202</v>
      </c>
      <c r="S70" s="131" t="s">
        <v>202</v>
      </c>
      <c r="T70" s="131" t="s">
        <v>202</v>
      </c>
      <c r="U70" s="131" t="s">
        <v>202</v>
      </c>
      <c r="V70" s="135"/>
      <c r="W70" s="135"/>
      <c r="X70" s="135"/>
      <c r="Y70" s="13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</row>
    <row r="71" spans="1:138" s="8" customFormat="1" ht="36">
      <c r="A71" s="131">
        <v>65</v>
      </c>
      <c r="B71" s="132" t="s">
        <v>283</v>
      </c>
      <c r="C71" s="131"/>
      <c r="D71" s="131" t="s">
        <v>173</v>
      </c>
      <c r="E71" s="131" t="s">
        <v>100</v>
      </c>
      <c r="F71" s="131"/>
      <c r="G71" s="131">
        <v>2008</v>
      </c>
      <c r="H71" s="133">
        <v>827543.95</v>
      </c>
      <c r="I71" s="134" t="s">
        <v>174</v>
      </c>
      <c r="J71" s="63"/>
      <c r="K71" s="131" t="s">
        <v>322</v>
      </c>
      <c r="L71" s="135">
        <v>86</v>
      </c>
      <c r="M71" s="131"/>
      <c r="N71" s="131"/>
      <c r="O71" s="131"/>
      <c r="P71" s="131"/>
      <c r="Q71" s="131"/>
      <c r="R71" s="131"/>
      <c r="S71" s="131"/>
      <c r="T71" s="131"/>
      <c r="U71" s="131"/>
      <c r="V71" s="135"/>
      <c r="W71" s="135"/>
      <c r="X71" s="135"/>
      <c r="Y71" s="13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</row>
    <row r="72" spans="1:138" s="8" customFormat="1" ht="36">
      <c r="A72" s="131">
        <v>66</v>
      </c>
      <c r="B72" s="132" t="s">
        <v>284</v>
      </c>
      <c r="C72" s="131" t="s">
        <v>404</v>
      </c>
      <c r="D72" s="131" t="s">
        <v>173</v>
      </c>
      <c r="E72" s="131" t="s">
        <v>100</v>
      </c>
      <c r="F72" s="131" t="s">
        <v>100</v>
      </c>
      <c r="G72" s="131">
        <v>2008</v>
      </c>
      <c r="H72" s="133">
        <v>300000</v>
      </c>
      <c r="I72" s="134" t="s">
        <v>174</v>
      </c>
      <c r="J72" s="63"/>
      <c r="K72" s="131" t="s">
        <v>322</v>
      </c>
      <c r="L72" s="135">
        <v>87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5"/>
      <c r="W72" s="135"/>
      <c r="X72" s="135"/>
      <c r="Y72" s="13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</row>
    <row r="73" spans="1:138" s="8" customFormat="1" ht="36">
      <c r="A73" s="131">
        <v>67</v>
      </c>
      <c r="B73" s="132" t="s">
        <v>285</v>
      </c>
      <c r="C73" s="131"/>
      <c r="D73" s="131" t="s">
        <v>173</v>
      </c>
      <c r="E73" s="131" t="s">
        <v>100</v>
      </c>
      <c r="F73" s="131"/>
      <c r="G73" s="131">
        <v>2008</v>
      </c>
      <c r="H73" s="133">
        <v>100000</v>
      </c>
      <c r="I73" s="134" t="s">
        <v>174</v>
      </c>
      <c r="J73" s="63"/>
      <c r="K73" s="131" t="s">
        <v>322</v>
      </c>
      <c r="L73" s="135">
        <v>88</v>
      </c>
      <c r="M73" s="131"/>
      <c r="N73" s="131"/>
      <c r="O73" s="131"/>
      <c r="P73" s="131"/>
      <c r="Q73" s="131"/>
      <c r="R73" s="131"/>
      <c r="S73" s="131"/>
      <c r="T73" s="131"/>
      <c r="U73" s="131"/>
      <c r="V73" s="135"/>
      <c r="W73" s="135"/>
      <c r="X73" s="135"/>
      <c r="Y73" s="13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</row>
    <row r="74" spans="1:138" s="8" customFormat="1" ht="36">
      <c r="A74" s="131">
        <v>68</v>
      </c>
      <c r="B74" s="132" t="s">
        <v>286</v>
      </c>
      <c r="C74" s="131" t="s">
        <v>171</v>
      </c>
      <c r="D74" s="131" t="s">
        <v>173</v>
      </c>
      <c r="E74" s="131" t="s">
        <v>100</v>
      </c>
      <c r="F74" s="131" t="s">
        <v>100</v>
      </c>
      <c r="G74" s="131">
        <v>2010</v>
      </c>
      <c r="H74" s="133">
        <v>521512.6</v>
      </c>
      <c r="I74" s="134" t="s">
        <v>174</v>
      </c>
      <c r="J74" s="63" t="s">
        <v>299</v>
      </c>
      <c r="K74" s="131" t="s">
        <v>323</v>
      </c>
      <c r="L74" s="135">
        <v>90</v>
      </c>
      <c r="M74" s="131" t="s">
        <v>175</v>
      </c>
      <c r="N74" s="131" t="s">
        <v>341</v>
      </c>
      <c r="O74" s="131" t="s">
        <v>345</v>
      </c>
      <c r="P74" s="131" t="s">
        <v>202</v>
      </c>
      <c r="Q74" s="131" t="s">
        <v>202</v>
      </c>
      <c r="R74" s="131" t="s">
        <v>202</v>
      </c>
      <c r="S74" s="131" t="s">
        <v>202</v>
      </c>
      <c r="T74" s="131" t="s">
        <v>202</v>
      </c>
      <c r="U74" s="131" t="s">
        <v>202</v>
      </c>
      <c r="V74" s="135"/>
      <c r="W74" s="135"/>
      <c r="X74" s="135"/>
      <c r="Y74" s="13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</row>
    <row r="75" spans="1:138" s="8" customFormat="1" ht="36">
      <c r="A75" s="131">
        <v>69</v>
      </c>
      <c r="B75" s="132" t="s">
        <v>287</v>
      </c>
      <c r="C75" s="131" t="s">
        <v>171</v>
      </c>
      <c r="D75" s="131" t="s">
        <v>173</v>
      </c>
      <c r="E75" s="131" t="s">
        <v>100</v>
      </c>
      <c r="F75" s="131" t="s">
        <v>100</v>
      </c>
      <c r="G75" s="131">
        <v>2011</v>
      </c>
      <c r="H75" s="133">
        <v>1153154.14</v>
      </c>
      <c r="I75" s="134" t="s">
        <v>174</v>
      </c>
      <c r="J75" s="63" t="s">
        <v>299</v>
      </c>
      <c r="K75" s="131" t="s">
        <v>305</v>
      </c>
      <c r="L75" s="135">
        <v>94</v>
      </c>
      <c r="M75" s="131" t="s">
        <v>175</v>
      </c>
      <c r="N75" s="131" t="s">
        <v>346</v>
      </c>
      <c r="O75" s="131" t="s">
        <v>354</v>
      </c>
      <c r="P75" s="131" t="s">
        <v>202</v>
      </c>
      <c r="Q75" s="131" t="s">
        <v>202</v>
      </c>
      <c r="R75" s="131" t="s">
        <v>202</v>
      </c>
      <c r="S75" s="131" t="s">
        <v>202</v>
      </c>
      <c r="T75" s="131" t="s">
        <v>202</v>
      </c>
      <c r="U75" s="131" t="s">
        <v>202</v>
      </c>
      <c r="V75" s="135"/>
      <c r="W75" s="135"/>
      <c r="X75" s="135"/>
      <c r="Y75" s="13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</row>
    <row r="76" spans="1:138" s="8" customFormat="1" ht="18.75">
      <c r="A76" s="131">
        <v>70</v>
      </c>
      <c r="B76" s="132" t="s">
        <v>288</v>
      </c>
      <c r="C76" s="131"/>
      <c r="D76" s="131" t="s">
        <v>173</v>
      </c>
      <c r="E76" s="131" t="s">
        <v>100</v>
      </c>
      <c r="F76" s="131"/>
      <c r="G76" s="131">
        <v>2014</v>
      </c>
      <c r="H76" s="133">
        <v>125730.46</v>
      </c>
      <c r="I76" s="134" t="s">
        <v>174</v>
      </c>
      <c r="J76" s="63"/>
      <c r="K76" s="131" t="s">
        <v>316</v>
      </c>
      <c r="L76" s="135">
        <v>99</v>
      </c>
      <c r="M76" s="131"/>
      <c r="N76" s="131"/>
      <c r="O76" s="131"/>
      <c r="P76" s="131"/>
      <c r="Q76" s="131"/>
      <c r="R76" s="131"/>
      <c r="S76" s="131"/>
      <c r="T76" s="131"/>
      <c r="U76" s="131"/>
      <c r="V76" s="135"/>
      <c r="W76" s="135"/>
      <c r="X76" s="135"/>
      <c r="Y76" s="13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</row>
    <row r="77" spans="1:138" s="8" customFormat="1" ht="18.75">
      <c r="A77" s="131">
        <v>71</v>
      </c>
      <c r="B77" s="132" t="s">
        <v>289</v>
      </c>
      <c r="C77" s="131"/>
      <c r="D77" s="131" t="s">
        <v>173</v>
      </c>
      <c r="E77" s="131" t="s">
        <v>100</v>
      </c>
      <c r="F77" s="131"/>
      <c r="G77" s="131">
        <v>2014</v>
      </c>
      <c r="H77" s="133">
        <v>19199.81</v>
      </c>
      <c r="I77" s="134" t="s">
        <v>174</v>
      </c>
      <c r="J77" s="63"/>
      <c r="K77" s="131" t="s">
        <v>310</v>
      </c>
      <c r="L77" s="135">
        <v>100</v>
      </c>
      <c r="M77" s="131"/>
      <c r="N77" s="131"/>
      <c r="O77" s="131"/>
      <c r="P77" s="131"/>
      <c r="Q77" s="131"/>
      <c r="R77" s="131"/>
      <c r="S77" s="131"/>
      <c r="T77" s="131"/>
      <c r="U77" s="131"/>
      <c r="V77" s="135"/>
      <c r="W77" s="135"/>
      <c r="X77" s="135"/>
      <c r="Y77" s="13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</row>
    <row r="78" spans="1:138" s="8" customFormat="1" ht="18.75">
      <c r="A78" s="131">
        <v>72</v>
      </c>
      <c r="B78" s="132" t="s">
        <v>290</v>
      </c>
      <c r="C78" s="131"/>
      <c r="D78" s="131" t="s">
        <v>173</v>
      </c>
      <c r="E78" s="131" t="s">
        <v>100</v>
      </c>
      <c r="F78" s="131"/>
      <c r="G78" s="131">
        <v>2014</v>
      </c>
      <c r="H78" s="133">
        <v>108771.7</v>
      </c>
      <c r="I78" s="134" t="s">
        <v>174</v>
      </c>
      <c r="J78" s="63"/>
      <c r="K78" s="131" t="s">
        <v>300</v>
      </c>
      <c r="L78" s="135">
        <v>101</v>
      </c>
      <c r="M78" s="131"/>
      <c r="N78" s="131"/>
      <c r="O78" s="131"/>
      <c r="P78" s="131"/>
      <c r="Q78" s="131"/>
      <c r="R78" s="131"/>
      <c r="S78" s="131"/>
      <c r="T78" s="131"/>
      <c r="U78" s="131"/>
      <c r="V78" s="135"/>
      <c r="W78" s="135"/>
      <c r="X78" s="135"/>
      <c r="Y78" s="13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</row>
    <row r="79" spans="1:138" s="8" customFormat="1" ht="18.75">
      <c r="A79" s="131">
        <v>73</v>
      </c>
      <c r="B79" s="132" t="s">
        <v>291</v>
      </c>
      <c r="C79" s="131"/>
      <c r="D79" s="131" t="s">
        <v>173</v>
      </c>
      <c r="E79" s="131" t="s">
        <v>100</v>
      </c>
      <c r="F79" s="131"/>
      <c r="G79" s="131">
        <v>2014</v>
      </c>
      <c r="H79" s="133">
        <v>272467.02</v>
      </c>
      <c r="I79" s="134" t="s">
        <v>174</v>
      </c>
      <c r="J79" s="63"/>
      <c r="K79" s="131" t="s">
        <v>316</v>
      </c>
      <c r="L79" s="135">
        <v>102</v>
      </c>
      <c r="M79" s="131"/>
      <c r="N79" s="131"/>
      <c r="O79" s="131"/>
      <c r="P79" s="131"/>
      <c r="Q79" s="131"/>
      <c r="R79" s="131"/>
      <c r="S79" s="131"/>
      <c r="T79" s="131"/>
      <c r="U79" s="131"/>
      <c r="V79" s="135"/>
      <c r="W79" s="135"/>
      <c r="X79" s="135"/>
      <c r="Y79" s="13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</row>
    <row r="80" spans="1:138" s="8" customFormat="1" ht="18.75">
      <c r="A80" s="131">
        <v>74</v>
      </c>
      <c r="B80" s="132" t="s">
        <v>516</v>
      </c>
      <c r="C80" s="131"/>
      <c r="D80" s="131" t="s">
        <v>173</v>
      </c>
      <c r="E80" s="131" t="s">
        <v>100</v>
      </c>
      <c r="F80" s="131"/>
      <c r="G80" s="131">
        <v>2018</v>
      </c>
      <c r="H80" s="133">
        <v>75092.86</v>
      </c>
      <c r="I80" s="134" t="s">
        <v>174</v>
      </c>
      <c r="J80" s="63"/>
      <c r="K80" s="131" t="s">
        <v>316</v>
      </c>
      <c r="L80" s="135">
        <v>103</v>
      </c>
      <c r="M80" s="131"/>
      <c r="N80" s="131"/>
      <c r="O80" s="131"/>
      <c r="P80" s="131"/>
      <c r="Q80" s="131"/>
      <c r="R80" s="131"/>
      <c r="S80" s="131"/>
      <c r="T80" s="131"/>
      <c r="U80" s="131"/>
      <c r="V80" s="135"/>
      <c r="W80" s="135"/>
      <c r="X80" s="135"/>
      <c r="Y80" s="13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</row>
    <row r="81" spans="1:138" s="8" customFormat="1" ht="18.75">
      <c r="A81" s="131">
        <v>75</v>
      </c>
      <c r="B81" s="132" t="s">
        <v>517</v>
      </c>
      <c r="C81" s="131"/>
      <c r="D81" s="131" t="s">
        <v>173</v>
      </c>
      <c r="E81" s="131" t="s">
        <v>100</v>
      </c>
      <c r="F81" s="131"/>
      <c r="G81" s="131">
        <v>2017</v>
      </c>
      <c r="H81" s="133">
        <v>96879.99</v>
      </c>
      <c r="I81" s="134" t="s">
        <v>174</v>
      </c>
      <c r="J81" s="63"/>
      <c r="K81" s="131" t="s">
        <v>303</v>
      </c>
      <c r="L81" s="135">
        <v>104</v>
      </c>
      <c r="M81" s="131"/>
      <c r="N81" s="131"/>
      <c r="O81" s="131"/>
      <c r="P81" s="131"/>
      <c r="Q81" s="131"/>
      <c r="R81" s="131"/>
      <c r="S81" s="131"/>
      <c r="T81" s="131"/>
      <c r="U81" s="131"/>
      <c r="V81" s="135"/>
      <c r="W81" s="135"/>
      <c r="X81" s="135"/>
      <c r="Y81" s="13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</row>
    <row r="82" spans="1:138" s="8" customFormat="1" ht="18.75">
      <c r="A82" s="131">
        <v>76</v>
      </c>
      <c r="B82" s="132" t="s">
        <v>292</v>
      </c>
      <c r="C82" s="131"/>
      <c r="D82" s="131" t="s">
        <v>173</v>
      </c>
      <c r="E82" s="131" t="s">
        <v>100</v>
      </c>
      <c r="F82" s="131"/>
      <c r="G82" s="131">
        <v>2014</v>
      </c>
      <c r="H82" s="133">
        <v>280561.03</v>
      </c>
      <c r="I82" s="134" t="s">
        <v>174</v>
      </c>
      <c r="J82" s="63"/>
      <c r="K82" s="131" t="s">
        <v>300</v>
      </c>
      <c r="L82" s="135">
        <v>105</v>
      </c>
      <c r="M82" s="131"/>
      <c r="N82" s="131"/>
      <c r="O82" s="131"/>
      <c r="P82" s="131"/>
      <c r="Q82" s="131"/>
      <c r="R82" s="131"/>
      <c r="S82" s="131"/>
      <c r="T82" s="131"/>
      <c r="U82" s="131"/>
      <c r="V82" s="135"/>
      <c r="W82" s="135"/>
      <c r="X82" s="135"/>
      <c r="Y82" s="13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</row>
    <row r="83" spans="1:138" s="8" customFormat="1" ht="18.75">
      <c r="A83" s="131">
        <v>77</v>
      </c>
      <c r="B83" s="132" t="s">
        <v>405</v>
      </c>
      <c r="C83" s="131"/>
      <c r="D83" s="131" t="s">
        <v>173</v>
      </c>
      <c r="E83" s="131" t="s">
        <v>100</v>
      </c>
      <c r="F83" s="131"/>
      <c r="G83" s="131">
        <v>2015</v>
      </c>
      <c r="H83" s="133">
        <v>41682</v>
      </c>
      <c r="I83" s="134" t="s">
        <v>174</v>
      </c>
      <c r="J83" s="63"/>
      <c r="K83" s="131" t="s">
        <v>310</v>
      </c>
      <c r="L83" s="135">
        <v>106</v>
      </c>
      <c r="M83" s="131"/>
      <c r="N83" s="131"/>
      <c r="O83" s="131"/>
      <c r="P83" s="131"/>
      <c r="Q83" s="131"/>
      <c r="R83" s="131"/>
      <c r="S83" s="131"/>
      <c r="T83" s="131"/>
      <c r="U83" s="131"/>
      <c r="V83" s="135"/>
      <c r="W83" s="135"/>
      <c r="X83" s="135"/>
      <c r="Y83" s="13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</row>
    <row r="84" spans="1:138" s="8" customFormat="1" ht="54">
      <c r="A84" s="131">
        <v>78</v>
      </c>
      <c r="B84" s="132" t="s">
        <v>663</v>
      </c>
      <c r="C84" s="131" t="s">
        <v>406</v>
      </c>
      <c r="D84" s="131" t="s">
        <v>173</v>
      </c>
      <c r="E84" s="131" t="s">
        <v>100</v>
      </c>
      <c r="F84" s="131" t="s">
        <v>173</v>
      </c>
      <c r="G84" s="131">
        <v>1920</v>
      </c>
      <c r="H84" s="133">
        <v>308089.11</v>
      </c>
      <c r="I84" s="134" t="s">
        <v>174</v>
      </c>
      <c r="J84" s="63"/>
      <c r="K84" s="131" t="s">
        <v>305</v>
      </c>
      <c r="L84" s="135">
        <v>107</v>
      </c>
      <c r="M84" s="131" t="s">
        <v>175</v>
      </c>
      <c r="N84" s="131" t="s">
        <v>338</v>
      </c>
      <c r="O84" s="131" t="s">
        <v>416</v>
      </c>
      <c r="P84" s="131" t="s">
        <v>202</v>
      </c>
      <c r="Q84" s="131" t="s">
        <v>202</v>
      </c>
      <c r="R84" s="131" t="s">
        <v>202</v>
      </c>
      <c r="S84" s="131" t="s">
        <v>202</v>
      </c>
      <c r="T84" s="131" t="s">
        <v>202</v>
      </c>
      <c r="U84" s="131" t="s">
        <v>202</v>
      </c>
      <c r="V84" s="135"/>
      <c r="W84" s="135"/>
      <c r="X84" s="135"/>
      <c r="Y84" s="13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</row>
    <row r="85" spans="1:138" s="8" customFormat="1" ht="18.75">
      <c r="A85" s="131">
        <v>79</v>
      </c>
      <c r="B85" s="132" t="s">
        <v>518</v>
      </c>
      <c r="C85" s="131"/>
      <c r="D85" s="131" t="s">
        <v>173</v>
      </c>
      <c r="E85" s="131" t="s">
        <v>100</v>
      </c>
      <c r="F85" s="131"/>
      <c r="G85" s="131">
        <v>2016</v>
      </c>
      <c r="H85" s="133">
        <v>104425.37</v>
      </c>
      <c r="I85" s="134" t="s">
        <v>174</v>
      </c>
      <c r="J85" s="63"/>
      <c r="K85" s="131" t="s">
        <v>305</v>
      </c>
      <c r="L85" s="135">
        <v>108</v>
      </c>
      <c r="M85" s="131" t="s">
        <v>175</v>
      </c>
      <c r="N85" s="131" t="s">
        <v>607</v>
      </c>
      <c r="O85" s="131" t="s">
        <v>608</v>
      </c>
      <c r="P85" s="131" t="s">
        <v>202</v>
      </c>
      <c r="Q85" s="131" t="s">
        <v>202</v>
      </c>
      <c r="R85" s="131" t="s">
        <v>202</v>
      </c>
      <c r="S85" s="131" t="s">
        <v>202</v>
      </c>
      <c r="T85" s="131" t="s">
        <v>202</v>
      </c>
      <c r="U85" s="131" t="s">
        <v>202</v>
      </c>
      <c r="V85" s="135"/>
      <c r="W85" s="135"/>
      <c r="X85" s="135"/>
      <c r="Y85" s="13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</row>
    <row r="86" spans="1:138" s="8" customFormat="1" ht="36">
      <c r="A86" s="131">
        <v>80</v>
      </c>
      <c r="B86" s="132" t="s">
        <v>610</v>
      </c>
      <c r="C86" s="131" t="s">
        <v>171</v>
      </c>
      <c r="D86" s="131" t="s">
        <v>173</v>
      </c>
      <c r="E86" s="131" t="s">
        <v>100</v>
      </c>
      <c r="F86" s="131" t="s">
        <v>100</v>
      </c>
      <c r="G86" s="131">
        <v>1987</v>
      </c>
      <c r="H86" s="133">
        <v>1610108.35</v>
      </c>
      <c r="I86" s="134" t="s">
        <v>174</v>
      </c>
      <c r="J86" s="63"/>
      <c r="K86" s="131" t="s">
        <v>300</v>
      </c>
      <c r="L86" s="135">
        <v>109</v>
      </c>
      <c r="M86" s="131"/>
      <c r="N86" s="131"/>
      <c r="O86" s="131"/>
      <c r="P86" s="131"/>
      <c r="Q86" s="131"/>
      <c r="R86" s="131"/>
      <c r="S86" s="131"/>
      <c r="T86" s="131"/>
      <c r="U86" s="131"/>
      <c r="V86" s="135"/>
      <c r="W86" s="135"/>
      <c r="X86" s="135"/>
      <c r="Y86" s="13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</row>
    <row r="87" spans="1:138" s="8" customFormat="1" ht="36">
      <c r="A87" s="131">
        <v>81</v>
      </c>
      <c r="B87" s="132" t="s">
        <v>611</v>
      </c>
      <c r="C87" s="131" t="s">
        <v>171</v>
      </c>
      <c r="D87" s="131" t="s">
        <v>173</v>
      </c>
      <c r="E87" s="131" t="s">
        <v>100</v>
      </c>
      <c r="F87" s="131" t="s">
        <v>100</v>
      </c>
      <c r="G87" s="131">
        <v>2010</v>
      </c>
      <c r="H87" s="133">
        <v>60157.2</v>
      </c>
      <c r="I87" s="134" t="s">
        <v>174</v>
      </c>
      <c r="J87" s="63" t="s">
        <v>299</v>
      </c>
      <c r="K87" s="131" t="s">
        <v>617</v>
      </c>
      <c r="L87" s="135">
        <v>110</v>
      </c>
      <c r="M87" s="131" t="s">
        <v>175</v>
      </c>
      <c r="N87" s="131" t="s">
        <v>341</v>
      </c>
      <c r="O87" s="131" t="s">
        <v>345</v>
      </c>
      <c r="P87" s="131" t="s">
        <v>202</v>
      </c>
      <c r="Q87" s="131" t="s">
        <v>202</v>
      </c>
      <c r="R87" s="131" t="s">
        <v>202</v>
      </c>
      <c r="S87" s="131" t="s">
        <v>202</v>
      </c>
      <c r="T87" s="131" t="s">
        <v>202</v>
      </c>
      <c r="U87" s="131" t="s">
        <v>202</v>
      </c>
      <c r="V87" s="135"/>
      <c r="W87" s="135"/>
      <c r="X87" s="135"/>
      <c r="Y87" s="13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</row>
    <row r="88" spans="1:138" s="8" customFormat="1" ht="54">
      <c r="A88" s="131">
        <v>82</v>
      </c>
      <c r="B88" s="132" t="s">
        <v>691</v>
      </c>
      <c r="C88" s="131" t="s">
        <v>171</v>
      </c>
      <c r="D88" s="131" t="s">
        <v>173</v>
      </c>
      <c r="E88" s="131" t="s">
        <v>100</v>
      </c>
      <c r="F88" s="131" t="s">
        <v>100</v>
      </c>
      <c r="G88" s="131">
        <v>2018</v>
      </c>
      <c r="H88" s="133">
        <v>387615.67</v>
      </c>
      <c r="I88" s="134" t="s">
        <v>174</v>
      </c>
      <c r="J88" s="63" t="s">
        <v>299</v>
      </c>
      <c r="K88" s="131" t="s">
        <v>304</v>
      </c>
      <c r="L88" s="135">
        <v>111</v>
      </c>
      <c r="M88" s="131" t="s">
        <v>607</v>
      </c>
      <c r="N88" s="131" t="s">
        <v>620</v>
      </c>
      <c r="O88" s="131" t="s">
        <v>621</v>
      </c>
      <c r="P88" s="131" t="s">
        <v>202</v>
      </c>
      <c r="Q88" s="131" t="s">
        <v>202</v>
      </c>
      <c r="R88" s="131" t="s">
        <v>202</v>
      </c>
      <c r="S88" s="131" t="s">
        <v>202</v>
      </c>
      <c r="T88" s="131" t="s">
        <v>202</v>
      </c>
      <c r="U88" s="131" t="s">
        <v>202</v>
      </c>
      <c r="V88" s="135"/>
      <c r="W88" s="135"/>
      <c r="X88" s="135"/>
      <c r="Y88" s="13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</row>
    <row r="89" spans="1:138" s="8" customFormat="1" ht="18.75">
      <c r="A89" s="131">
        <v>83</v>
      </c>
      <c r="B89" s="132" t="s">
        <v>268</v>
      </c>
      <c r="C89" s="131"/>
      <c r="D89" s="131"/>
      <c r="E89" s="131"/>
      <c r="F89" s="131"/>
      <c r="G89" s="131">
        <v>2018</v>
      </c>
      <c r="H89" s="133">
        <v>14380.55</v>
      </c>
      <c r="I89" s="134" t="s">
        <v>174</v>
      </c>
      <c r="J89" s="63"/>
      <c r="K89" s="131" t="s">
        <v>310</v>
      </c>
      <c r="L89" s="135">
        <v>112</v>
      </c>
      <c r="M89" s="131"/>
      <c r="N89" s="131"/>
      <c r="O89" s="131"/>
      <c r="P89" s="131"/>
      <c r="Q89" s="131"/>
      <c r="R89" s="131"/>
      <c r="S89" s="131"/>
      <c r="T89" s="131"/>
      <c r="U89" s="131"/>
      <c r="V89" s="135"/>
      <c r="W89" s="135"/>
      <c r="X89" s="135"/>
      <c r="Y89" s="13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</row>
    <row r="90" spans="1:138" s="8" customFormat="1" ht="18.75">
      <c r="A90" s="131">
        <v>84</v>
      </c>
      <c r="B90" s="132" t="s">
        <v>268</v>
      </c>
      <c r="C90" s="131"/>
      <c r="D90" s="131"/>
      <c r="E90" s="131"/>
      <c r="F90" s="131"/>
      <c r="G90" s="131">
        <v>2018</v>
      </c>
      <c r="H90" s="133">
        <v>15820.8</v>
      </c>
      <c r="I90" s="134" t="s">
        <v>174</v>
      </c>
      <c r="J90" s="63"/>
      <c r="K90" s="131" t="s">
        <v>303</v>
      </c>
      <c r="L90" s="135">
        <v>113</v>
      </c>
      <c r="M90" s="131"/>
      <c r="N90" s="131"/>
      <c r="O90" s="131"/>
      <c r="P90" s="131"/>
      <c r="Q90" s="131"/>
      <c r="R90" s="131"/>
      <c r="S90" s="131"/>
      <c r="T90" s="131"/>
      <c r="U90" s="131"/>
      <c r="V90" s="135"/>
      <c r="W90" s="135"/>
      <c r="X90" s="135"/>
      <c r="Y90" s="13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</row>
    <row r="91" spans="1:138" s="8" customFormat="1" ht="18.75">
      <c r="A91" s="131">
        <v>85</v>
      </c>
      <c r="B91" s="132" t="s">
        <v>612</v>
      </c>
      <c r="C91" s="131" t="s">
        <v>171</v>
      </c>
      <c r="D91" s="131" t="s">
        <v>173</v>
      </c>
      <c r="E91" s="131" t="s">
        <v>100</v>
      </c>
      <c r="F91" s="131" t="s">
        <v>100</v>
      </c>
      <c r="G91" s="131" t="s">
        <v>664</v>
      </c>
      <c r="H91" s="133">
        <v>1099.3</v>
      </c>
      <c r="I91" s="134" t="s">
        <v>174</v>
      </c>
      <c r="J91" s="63" t="s">
        <v>299</v>
      </c>
      <c r="K91" s="131" t="s">
        <v>305</v>
      </c>
      <c r="L91" s="135">
        <v>114</v>
      </c>
      <c r="M91" s="131"/>
      <c r="N91" s="131"/>
      <c r="O91" s="131"/>
      <c r="P91" s="131" t="s">
        <v>202</v>
      </c>
      <c r="Q91" s="131" t="s">
        <v>202</v>
      </c>
      <c r="R91" s="131" t="s">
        <v>202</v>
      </c>
      <c r="S91" s="131" t="s">
        <v>202</v>
      </c>
      <c r="T91" s="131" t="s">
        <v>202</v>
      </c>
      <c r="U91" s="131" t="s">
        <v>202</v>
      </c>
      <c r="V91" s="135"/>
      <c r="W91" s="135"/>
      <c r="X91" s="135"/>
      <c r="Y91" s="13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</row>
    <row r="92" spans="1:138" s="8" customFormat="1" ht="54">
      <c r="A92" s="131">
        <v>86</v>
      </c>
      <c r="B92" s="132" t="s">
        <v>269</v>
      </c>
      <c r="C92" s="131" t="s">
        <v>171</v>
      </c>
      <c r="D92" s="131" t="s">
        <v>173</v>
      </c>
      <c r="E92" s="131" t="s">
        <v>100</v>
      </c>
      <c r="F92" s="131" t="s">
        <v>100</v>
      </c>
      <c r="G92" s="131" t="s">
        <v>665</v>
      </c>
      <c r="H92" s="133">
        <v>56272.86</v>
      </c>
      <c r="I92" s="134" t="s">
        <v>174</v>
      </c>
      <c r="J92" s="63" t="s">
        <v>299</v>
      </c>
      <c r="K92" s="131" t="s">
        <v>316</v>
      </c>
      <c r="L92" s="135">
        <v>115</v>
      </c>
      <c r="M92" s="131" t="s">
        <v>175</v>
      </c>
      <c r="N92" s="131" t="s">
        <v>336</v>
      </c>
      <c r="O92" s="131" t="s">
        <v>622</v>
      </c>
      <c r="P92" s="131" t="s">
        <v>202</v>
      </c>
      <c r="Q92" s="131" t="s">
        <v>202</v>
      </c>
      <c r="R92" s="131" t="s">
        <v>202</v>
      </c>
      <c r="S92" s="131" t="s">
        <v>202</v>
      </c>
      <c r="T92" s="131" t="s">
        <v>202</v>
      </c>
      <c r="U92" s="131" t="s">
        <v>202</v>
      </c>
      <c r="V92" s="135"/>
      <c r="W92" s="135"/>
      <c r="X92" s="135"/>
      <c r="Y92" s="13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</row>
    <row r="93" spans="1:138" s="8" customFormat="1" ht="36">
      <c r="A93" s="131">
        <v>87</v>
      </c>
      <c r="B93" s="132" t="s">
        <v>269</v>
      </c>
      <c r="C93" s="131" t="s">
        <v>171</v>
      </c>
      <c r="D93" s="131" t="s">
        <v>173</v>
      </c>
      <c r="E93" s="131" t="s">
        <v>100</v>
      </c>
      <c r="F93" s="131" t="s">
        <v>100</v>
      </c>
      <c r="G93" s="131">
        <v>1910</v>
      </c>
      <c r="H93" s="133">
        <v>104984.83</v>
      </c>
      <c r="I93" s="134" t="s">
        <v>174</v>
      </c>
      <c r="J93" s="63" t="s">
        <v>299</v>
      </c>
      <c r="K93" s="131" t="s">
        <v>300</v>
      </c>
      <c r="L93" s="135">
        <v>116</v>
      </c>
      <c r="M93" s="131" t="s">
        <v>175</v>
      </c>
      <c r="N93" s="131" t="s">
        <v>336</v>
      </c>
      <c r="O93" s="131" t="s">
        <v>623</v>
      </c>
      <c r="P93" s="131" t="s">
        <v>202</v>
      </c>
      <c r="Q93" s="131" t="s">
        <v>202</v>
      </c>
      <c r="R93" s="131" t="s">
        <v>202</v>
      </c>
      <c r="S93" s="131" t="s">
        <v>202</v>
      </c>
      <c r="T93" s="131" t="s">
        <v>202</v>
      </c>
      <c r="U93" s="131" t="s">
        <v>202</v>
      </c>
      <c r="V93" s="135"/>
      <c r="W93" s="135"/>
      <c r="X93" s="135"/>
      <c r="Y93" s="13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</row>
    <row r="94" spans="1:138" s="8" customFormat="1" ht="18.75">
      <c r="A94" s="131">
        <v>88</v>
      </c>
      <c r="B94" s="132" t="s">
        <v>613</v>
      </c>
      <c r="C94" s="131" t="s">
        <v>171</v>
      </c>
      <c r="D94" s="131" t="s">
        <v>173</v>
      </c>
      <c r="E94" s="131" t="s">
        <v>100</v>
      </c>
      <c r="F94" s="131" t="s">
        <v>100</v>
      </c>
      <c r="G94" s="131">
        <v>1900</v>
      </c>
      <c r="H94" s="133">
        <v>11858.31</v>
      </c>
      <c r="I94" s="134" t="s">
        <v>174</v>
      </c>
      <c r="J94" s="63" t="s">
        <v>299</v>
      </c>
      <c r="K94" s="131" t="s">
        <v>304</v>
      </c>
      <c r="L94" s="135">
        <v>117</v>
      </c>
      <c r="M94" s="131" t="s">
        <v>175</v>
      </c>
      <c r="N94" s="131"/>
      <c r="O94" s="131"/>
      <c r="P94" s="131" t="s">
        <v>202</v>
      </c>
      <c r="Q94" s="131" t="s">
        <v>202</v>
      </c>
      <c r="R94" s="131" t="s">
        <v>202</v>
      </c>
      <c r="S94" s="131" t="s">
        <v>202</v>
      </c>
      <c r="T94" s="131" t="s">
        <v>202</v>
      </c>
      <c r="U94" s="131" t="s">
        <v>202</v>
      </c>
      <c r="V94" s="135"/>
      <c r="W94" s="135"/>
      <c r="X94" s="135"/>
      <c r="Y94" s="13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</row>
    <row r="95" spans="1:138" s="8" customFormat="1" ht="18.75">
      <c r="A95" s="131">
        <v>89</v>
      </c>
      <c r="B95" s="132" t="s">
        <v>613</v>
      </c>
      <c r="C95" s="131" t="s">
        <v>171</v>
      </c>
      <c r="D95" s="131" t="s">
        <v>173</v>
      </c>
      <c r="E95" s="131" t="s">
        <v>100</v>
      </c>
      <c r="F95" s="131" t="s">
        <v>100</v>
      </c>
      <c r="G95" s="131" t="s">
        <v>666</v>
      </c>
      <c r="H95" s="133">
        <v>46230.18</v>
      </c>
      <c r="I95" s="134" t="s">
        <v>174</v>
      </c>
      <c r="J95" s="63" t="s">
        <v>299</v>
      </c>
      <c r="K95" s="131" t="s">
        <v>310</v>
      </c>
      <c r="L95" s="135">
        <v>118</v>
      </c>
      <c r="M95" s="131" t="s">
        <v>175</v>
      </c>
      <c r="N95" s="131"/>
      <c r="O95" s="131"/>
      <c r="P95" s="131" t="s">
        <v>202</v>
      </c>
      <c r="Q95" s="131" t="s">
        <v>202</v>
      </c>
      <c r="R95" s="131" t="s">
        <v>202</v>
      </c>
      <c r="S95" s="131" t="s">
        <v>202</v>
      </c>
      <c r="T95" s="131" t="s">
        <v>202</v>
      </c>
      <c r="U95" s="131" t="s">
        <v>202</v>
      </c>
      <c r="V95" s="135"/>
      <c r="W95" s="135"/>
      <c r="X95" s="135"/>
      <c r="Y95" s="13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</row>
    <row r="96" spans="1:138" s="8" customFormat="1" ht="18.75">
      <c r="A96" s="131">
        <v>90</v>
      </c>
      <c r="B96" s="132" t="s">
        <v>613</v>
      </c>
      <c r="C96" s="131" t="s">
        <v>171</v>
      </c>
      <c r="D96" s="131" t="s">
        <v>173</v>
      </c>
      <c r="E96" s="131" t="s">
        <v>100</v>
      </c>
      <c r="F96" s="131" t="s">
        <v>100</v>
      </c>
      <c r="G96" s="131">
        <v>1902</v>
      </c>
      <c r="H96" s="133">
        <v>27655.74</v>
      </c>
      <c r="I96" s="134" t="s">
        <v>174</v>
      </c>
      <c r="J96" s="63" t="s">
        <v>299</v>
      </c>
      <c r="K96" s="131" t="s">
        <v>618</v>
      </c>
      <c r="L96" s="135">
        <v>119</v>
      </c>
      <c r="M96" s="131" t="s">
        <v>175</v>
      </c>
      <c r="N96" s="131"/>
      <c r="O96" s="131"/>
      <c r="P96" s="131" t="s">
        <v>202</v>
      </c>
      <c r="Q96" s="131" t="s">
        <v>202</v>
      </c>
      <c r="R96" s="131" t="s">
        <v>202</v>
      </c>
      <c r="S96" s="131" t="s">
        <v>202</v>
      </c>
      <c r="T96" s="131" t="s">
        <v>202</v>
      </c>
      <c r="U96" s="131" t="s">
        <v>202</v>
      </c>
      <c r="V96" s="135"/>
      <c r="W96" s="135"/>
      <c r="X96" s="135"/>
      <c r="Y96" s="13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</row>
    <row r="97" spans="1:138" s="8" customFormat="1" ht="18.75">
      <c r="A97" s="131">
        <v>91</v>
      </c>
      <c r="B97" s="132" t="s">
        <v>614</v>
      </c>
      <c r="C97" s="131"/>
      <c r="D97" s="131"/>
      <c r="E97" s="131"/>
      <c r="F97" s="131"/>
      <c r="G97" s="131">
        <v>2018</v>
      </c>
      <c r="H97" s="133">
        <v>36411.61</v>
      </c>
      <c r="I97" s="134" t="s">
        <v>174</v>
      </c>
      <c r="J97" s="63"/>
      <c r="K97" s="131" t="s">
        <v>619</v>
      </c>
      <c r="L97" s="135">
        <v>120</v>
      </c>
      <c r="M97" s="131"/>
      <c r="N97" s="131"/>
      <c r="O97" s="131"/>
      <c r="P97" s="131"/>
      <c r="Q97" s="131"/>
      <c r="R97" s="131"/>
      <c r="S97" s="131"/>
      <c r="T97" s="131"/>
      <c r="U97" s="131"/>
      <c r="V97" s="135"/>
      <c r="W97" s="135"/>
      <c r="X97" s="135"/>
      <c r="Y97" s="1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</row>
    <row r="98" spans="1:138" s="8" customFormat="1" ht="18.75">
      <c r="A98" s="131">
        <v>92</v>
      </c>
      <c r="B98" s="132" t="s">
        <v>615</v>
      </c>
      <c r="C98" s="131"/>
      <c r="D98" s="131"/>
      <c r="E98" s="131"/>
      <c r="F98" s="131"/>
      <c r="G98" s="131">
        <v>2018</v>
      </c>
      <c r="H98" s="133">
        <v>57620.28</v>
      </c>
      <c r="I98" s="134" t="s">
        <v>174</v>
      </c>
      <c r="J98" s="63"/>
      <c r="K98" s="131" t="s">
        <v>300</v>
      </c>
      <c r="L98" s="135">
        <v>121</v>
      </c>
      <c r="M98" s="131" t="s">
        <v>624</v>
      </c>
      <c r="N98" s="131" t="s">
        <v>336</v>
      </c>
      <c r="O98" s="131" t="s">
        <v>625</v>
      </c>
      <c r="P98" s="131" t="s">
        <v>202</v>
      </c>
      <c r="Q98" s="131" t="s">
        <v>202</v>
      </c>
      <c r="R98" s="131" t="s">
        <v>202</v>
      </c>
      <c r="S98" s="131" t="s">
        <v>202</v>
      </c>
      <c r="T98" s="131" t="s">
        <v>202</v>
      </c>
      <c r="U98" s="131" t="s">
        <v>202</v>
      </c>
      <c r="V98" s="135"/>
      <c r="W98" s="135"/>
      <c r="X98" s="135"/>
      <c r="Y98" s="13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</row>
    <row r="99" spans="1:138" s="8" customFormat="1" ht="18.75">
      <c r="A99" s="131">
        <v>93</v>
      </c>
      <c r="B99" s="132" t="s">
        <v>615</v>
      </c>
      <c r="C99" s="131"/>
      <c r="D99" s="131"/>
      <c r="E99" s="131"/>
      <c r="F99" s="131"/>
      <c r="G99" s="131">
        <v>2018</v>
      </c>
      <c r="H99" s="133">
        <v>37000</v>
      </c>
      <c r="I99" s="134" t="s">
        <v>174</v>
      </c>
      <c r="J99" s="63"/>
      <c r="K99" s="131" t="s">
        <v>305</v>
      </c>
      <c r="L99" s="135">
        <v>122</v>
      </c>
      <c r="M99" s="131" t="s">
        <v>624</v>
      </c>
      <c r="N99" s="131" t="s">
        <v>336</v>
      </c>
      <c r="O99" s="131" t="s">
        <v>625</v>
      </c>
      <c r="P99" s="131" t="s">
        <v>202</v>
      </c>
      <c r="Q99" s="131" t="s">
        <v>202</v>
      </c>
      <c r="R99" s="131" t="s">
        <v>202</v>
      </c>
      <c r="S99" s="131" t="s">
        <v>202</v>
      </c>
      <c r="T99" s="131" t="s">
        <v>202</v>
      </c>
      <c r="U99" s="131" t="s">
        <v>202</v>
      </c>
      <c r="V99" s="135"/>
      <c r="W99" s="135"/>
      <c r="X99" s="135"/>
      <c r="Y99" s="13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</row>
    <row r="100" spans="1:138" s="8" customFormat="1" ht="18.75">
      <c r="A100" s="131">
        <v>94</v>
      </c>
      <c r="B100" s="132" t="s">
        <v>616</v>
      </c>
      <c r="C100" s="131"/>
      <c r="D100" s="131"/>
      <c r="E100" s="131"/>
      <c r="F100" s="131"/>
      <c r="G100" s="131">
        <v>2018</v>
      </c>
      <c r="H100" s="133">
        <v>36543</v>
      </c>
      <c r="I100" s="134" t="s">
        <v>174</v>
      </c>
      <c r="J100" s="63"/>
      <c r="K100" s="131" t="s">
        <v>310</v>
      </c>
      <c r="L100" s="135">
        <v>123</v>
      </c>
      <c r="M100" s="131"/>
      <c r="N100" s="131"/>
      <c r="O100" s="131"/>
      <c r="P100" s="131"/>
      <c r="Q100" s="131"/>
      <c r="R100" s="131"/>
      <c r="S100" s="131"/>
      <c r="T100" s="131"/>
      <c r="U100" s="131"/>
      <c r="V100" s="135"/>
      <c r="W100" s="135"/>
      <c r="X100" s="135"/>
      <c r="Y100" s="13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</row>
    <row r="101" spans="1:138" s="3" customFormat="1" ht="18" customHeight="1">
      <c r="A101" s="156" t="s">
        <v>101</v>
      </c>
      <c r="B101" s="156"/>
      <c r="C101" s="156"/>
      <c r="D101" s="156"/>
      <c r="E101" s="156"/>
      <c r="F101" s="156"/>
      <c r="G101" s="156"/>
      <c r="H101" s="136">
        <f>SUM(H7:H100)</f>
        <v>16092241.49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</row>
    <row r="102" spans="1:25" ht="12.75" customHeight="1">
      <c r="A102" s="157" t="s">
        <v>136</v>
      </c>
      <c r="B102" s="157"/>
      <c r="C102" s="157"/>
      <c r="D102" s="157"/>
      <c r="E102" s="157"/>
      <c r="F102" s="157"/>
      <c r="G102" s="157"/>
      <c r="H102" s="157"/>
      <c r="I102" s="158"/>
      <c r="J102" s="158"/>
      <c r="K102" s="158"/>
      <c r="L102" s="159" t="s">
        <v>136</v>
      </c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</row>
    <row r="103" spans="1:138" s="8" customFormat="1" ht="22.5" customHeight="1">
      <c r="A103" s="162" t="s">
        <v>137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3" t="s">
        <v>137</v>
      </c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</row>
    <row r="104" spans="1:25" ht="12.75" customHeight="1">
      <c r="A104" s="157" t="s">
        <v>138</v>
      </c>
      <c r="B104" s="157"/>
      <c r="C104" s="157"/>
      <c r="D104" s="157"/>
      <c r="E104" s="157"/>
      <c r="F104" s="157"/>
      <c r="G104" s="157"/>
      <c r="H104" s="157"/>
      <c r="I104" s="158"/>
      <c r="J104" s="158"/>
      <c r="K104" s="158"/>
      <c r="L104" s="159" t="s">
        <v>138</v>
      </c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</row>
    <row r="105" spans="1:138" s="3" customFormat="1" ht="90">
      <c r="A105" s="131">
        <v>1</v>
      </c>
      <c r="B105" s="132" t="s">
        <v>203</v>
      </c>
      <c r="C105" s="131"/>
      <c r="D105" s="131" t="s">
        <v>173</v>
      </c>
      <c r="E105" s="131" t="s">
        <v>100</v>
      </c>
      <c r="F105" s="131" t="s">
        <v>100</v>
      </c>
      <c r="G105" s="131" t="s">
        <v>204</v>
      </c>
      <c r="H105" s="133">
        <v>505575.98</v>
      </c>
      <c r="I105" s="134" t="s">
        <v>174</v>
      </c>
      <c r="J105" s="63" t="s">
        <v>208</v>
      </c>
      <c r="K105" s="131" t="s">
        <v>209</v>
      </c>
      <c r="L105" s="135">
        <v>1</v>
      </c>
      <c r="M105" s="131" t="s">
        <v>175</v>
      </c>
      <c r="N105" s="131" t="s">
        <v>210</v>
      </c>
      <c r="O105" s="131" t="s">
        <v>211</v>
      </c>
      <c r="P105" s="131" t="s">
        <v>212</v>
      </c>
      <c r="Q105" s="131" t="s">
        <v>202</v>
      </c>
      <c r="R105" s="131" t="s">
        <v>212</v>
      </c>
      <c r="S105" s="131" t="s">
        <v>212</v>
      </c>
      <c r="T105" s="131" t="s">
        <v>202</v>
      </c>
      <c r="U105" s="131" t="s">
        <v>202</v>
      </c>
      <c r="V105" s="135">
        <v>557</v>
      </c>
      <c r="W105" s="135">
        <v>2</v>
      </c>
      <c r="X105" s="135" t="s">
        <v>173</v>
      </c>
      <c r="Y105" s="135" t="s">
        <v>100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</row>
    <row r="106" spans="1:138" s="3" customFormat="1" ht="18.75">
      <c r="A106" s="131">
        <v>2</v>
      </c>
      <c r="B106" s="132" t="s">
        <v>205</v>
      </c>
      <c r="C106" s="131"/>
      <c r="D106" s="131"/>
      <c r="E106" s="131"/>
      <c r="F106" s="131"/>
      <c r="G106" s="131">
        <v>1988</v>
      </c>
      <c r="H106" s="133">
        <v>12199.7</v>
      </c>
      <c r="I106" s="134" t="s">
        <v>174</v>
      </c>
      <c r="J106" s="134"/>
      <c r="K106" s="131" t="s">
        <v>372</v>
      </c>
      <c r="L106" s="135">
        <v>2</v>
      </c>
      <c r="M106" s="131"/>
      <c r="N106" s="131"/>
      <c r="O106" s="131"/>
      <c r="P106" s="131"/>
      <c r="Q106" s="131"/>
      <c r="R106" s="131"/>
      <c r="S106" s="131"/>
      <c r="T106" s="131"/>
      <c r="U106" s="131"/>
      <c r="V106" s="135"/>
      <c r="W106" s="135"/>
      <c r="X106" s="135"/>
      <c r="Y106" s="135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</row>
    <row r="107" spans="1:138" s="3" customFormat="1" ht="18.75">
      <c r="A107" s="131">
        <v>3</v>
      </c>
      <c r="B107" s="132" t="s">
        <v>205</v>
      </c>
      <c r="C107" s="131"/>
      <c r="D107" s="131"/>
      <c r="E107" s="131"/>
      <c r="F107" s="131"/>
      <c r="G107" s="131">
        <v>1988</v>
      </c>
      <c r="H107" s="133">
        <v>2079.55</v>
      </c>
      <c r="I107" s="134" t="s">
        <v>174</v>
      </c>
      <c r="J107" s="134"/>
      <c r="K107" s="131" t="s">
        <v>372</v>
      </c>
      <c r="L107" s="135">
        <v>3</v>
      </c>
      <c r="M107" s="131"/>
      <c r="N107" s="131"/>
      <c r="O107" s="131"/>
      <c r="P107" s="131"/>
      <c r="Q107" s="131"/>
      <c r="R107" s="131"/>
      <c r="S107" s="131"/>
      <c r="T107" s="131"/>
      <c r="U107" s="131"/>
      <c r="V107" s="135"/>
      <c r="W107" s="135"/>
      <c r="X107" s="135"/>
      <c r="Y107" s="135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</row>
    <row r="108" spans="1:138" s="3" customFormat="1" ht="18.75">
      <c r="A108" s="131">
        <v>4</v>
      </c>
      <c r="B108" s="132" t="s">
        <v>206</v>
      </c>
      <c r="C108" s="131"/>
      <c r="D108" s="131"/>
      <c r="E108" s="131"/>
      <c r="F108" s="131"/>
      <c r="G108" s="131">
        <v>1979</v>
      </c>
      <c r="H108" s="133">
        <v>65808.12</v>
      </c>
      <c r="I108" s="134" t="s">
        <v>174</v>
      </c>
      <c r="J108" s="134"/>
      <c r="K108" s="131" t="s">
        <v>209</v>
      </c>
      <c r="L108" s="135">
        <v>4</v>
      </c>
      <c r="M108" s="131"/>
      <c r="N108" s="131"/>
      <c r="O108" s="131"/>
      <c r="P108" s="131"/>
      <c r="Q108" s="131"/>
      <c r="R108" s="131"/>
      <c r="S108" s="131"/>
      <c r="T108" s="131"/>
      <c r="U108" s="131"/>
      <c r="V108" s="135"/>
      <c r="W108" s="135"/>
      <c r="X108" s="135"/>
      <c r="Y108" s="135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</row>
    <row r="109" spans="1:138" s="3" customFormat="1" ht="18.75">
      <c r="A109" s="131">
        <v>5</v>
      </c>
      <c r="B109" s="132" t="s">
        <v>207</v>
      </c>
      <c r="C109" s="131"/>
      <c r="D109" s="131"/>
      <c r="E109" s="131"/>
      <c r="F109" s="131"/>
      <c r="G109" s="131">
        <v>1989</v>
      </c>
      <c r="H109" s="133">
        <v>3901.81</v>
      </c>
      <c r="I109" s="134" t="s">
        <v>174</v>
      </c>
      <c r="J109" s="134"/>
      <c r="K109" s="131" t="s">
        <v>209</v>
      </c>
      <c r="L109" s="135">
        <v>5</v>
      </c>
      <c r="M109" s="131"/>
      <c r="N109" s="131"/>
      <c r="O109" s="131"/>
      <c r="P109" s="131"/>
      <c r="Q109" s="131"/>
      <c r="R109" s="131"/>
      <c r="S109" s="131"/>
      <c r="T109" s="131"/>
      <c r="U109" s="131"/>
      <c r="V109" s="135"/>
      <c r="W109" s="135"/>
      <c r="X109" s="135"/>
      <c r="Y109" s="135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</row>
    <row r="110" spans="1:138" s="3" customFormat="1" ht="18.75">
      <c r="A110" s="131">
        <v>6</v>
      </c>
      <c r="B110" s="132" t="s">
        <v>207</v>
      </c>
      <c r="C110" s="131"/>
      <c r="D110" s="131"/>
      <c r="E110" s="131"/>
      <c r="F110" s="131"/>
      <c r="G110" s="131">
        <v>1982</v>
      </c>
      <c r="H110" s="133">
        <v>6969.6</v>
      </c>
      <c r="I110" s="134" t="s">
        <v>174</v>
      </c>
      <c r="J110" s="134"/>
      <c r="K110" s="131" t="s">
        <v>209</v>
      </c>
      <c r="L110" s="135">
        <v>6</v>
      </c>
      <c r="M110" s="131"/>
      <c r="N110" s="131"/>
      <c r="O110" s="131"/>
      <c r="P110" s="131"/>
      <c r="Q110" s="131"/>
      <c r="R110" s="131"/>
      <c r="S110" s="131"/>
      <c r="T110" s="131"/>
      <c r="U110" s="131"/>
      <c r="V110" s="135"/>
      <c r="W110" s="135"/>
      <c r="X110" s="135"/>
      <c r="Y110" s="135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</row>
    <row r="111" spans="1:138" s="3" customFormat="1" ht="18.75">
      <c r="A111" s="131">
        <v>7</v>
      </c>
      <c r="B111" s="132" t="s">
        <v>655</v>
      </c>
      <c r="C111" s="131"/>
      <c r="D111" s="131"/>
      <c r="E111" s="131"/>
      <c r="F111" s="131"/>
      <c r="G111" s="131"/>
      <c r="H111" s="133">
        <v>49009.25</v>
      </c>
      <c r="I111" s="134" t="s">
        <v>174</v>
      </c>
      <c r="J111" s="134"/>
      <c r="K111" s="131" t="s">
        <v>209</v>
      </c>
      <c r="L111" s="135">
        <v>7</v>
      </c>
      <c r="M111" s="131"/>
      <c r="N111" s="131"/>
      <c r="O111" s="131"/>
      <c r="P111" s="131"/>
      <c r="Q111" s="131"/>
      <c r="R111" s="131"/>
      <c r="S111" s="131"/>
      <c r="T111" s="131"/>
      <c r="U111" s="131"/>
      <c r="V111" s="135"/>
      <c r="W111" s="135"/>
      <c r="X111" s="135"/>
      <c r="Y111" s="135"/>
      <c r="Z111" s="26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</row>
    <row r="112" spans="1:138" s="3" customFormat="1" ht="18" customHeight="1">
      <c r="A112" s="156" t="s">
        <v>101</v>
      </c>
      <c r="B112" s="156"/>
      <c r="C112" s="156"/>
      <c r="D112" s="156"/>
      <c r="E112" s="156"/>
      <c r="F112" s="156"/>
      <c r="G112" s="156"/>
      <c r="H112" s="138">
        <f>SUM(H105:H111)</f>
        <v>645544.01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</row>
    <row r="113" spans="1:25" ht="12.75" customHeight="1">
      <c r="A113" s="157" t="s">
        <v>140</v>
      </c>
      <c r="B113" s="157"/>
      <c r="C113" s="157"/>
      <c r="D113" s="157"/>
      <c r="E113" s="157"/>
      <c r="F113" s="157"/>
      <c r="G113" s="157"/>
      <c r="H113" s="157"/>
      <c r="I113" s="139"/>
      <c r="J113" s="140"/>
      <c r="K113" s="140"/>
      <c r="L113" s="159" t="s">
        <v>140</v>
      </c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</row>
    <row r="114" spans="1:138" s="3" customFormat="1" ht="54">
      <c r="A114" s="131">
        <v>1</v>
      </c>
      <c r="B114" s="132" t="s">
        <v>239</v>
      </c>
      <c r="C114" s="131" t="s">
        <v>213</v>
      </c>
      <c r="D114" s="131" t="s">
        <v>173</v>
      </c>
      <c r="E114" s="131" t="s">
        <v>100</v>
      </c>
      <c r="F114" s="131" t="s">
        <v>100</v>
      </c>
      <c r="G114" s="131">
        <v>1984</v>
      </c>
      <c r="H114" s="133">
        <v>1384950</v>
      </c>
      <c r="I114" s="134" t="s">
        <v>174</v>
      </c>
      <c r="J114" s="63" t="s">
        <v>216</v>
      </c>
      <c r="K114" s="131" t="s">
        <v>217</v>
      </c>
      <c r="L114" s="135">
        <v>1</v>
      </c>
      <c r="M114" s="131" t="s">
        <v>175</v>
      </c>
      <c r="N114" s="131" t="s">
        <v>219</v>
      </c>
      <c r="O114" s="131" t="s">
        <v>220</v>
      </c>
      <c r="P114" s="131" t="s">
        <v>202</v>
      </c>
      <c r="Q114" s="131" t="s">
        <v>202</v>
      </c>
      <c r="R114" s="131" t="s">
        <v>202</v>
      </c>
      <c r="S114" s="131" t="s">
        <v>202</v>
      </c>
      <c r="T114" s="131" t="s">
        <v>202</v>
      </c>
      <c r="U114" s="131" t="s">
        <v>202</v>
      </c>
      <c r="V114" s="135">
        <v>789.4</v>
      </c>
      <c r="W114" s="135">
        <v>3</v>
      </c>
      <c r="X114" s="135" t="s">
        <v>100</v>
      </c>
      <c r="Y114" s="135" t="s">
        <v>173</v>
      </c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</row>
    <row r="115" spans="1:138" s="3" customFormat="1" ht="54">
      <c r="A115" s="131">
        <v>2</v>
      </c>
      <c r="B115" s="132" t="s">
        <v>214</v>
      </c>
      <c r="C115" s="131" t="s">
        <v>215</v>
      </c>
      <c r="D115" s="131" t="s">
        <v>173</v>
      </c>
      <c r="E115" s="131" t="s">
        <v>100</v>
      </c>
      <c r="F115" s="131" t="s">
        <v>173</v>
      </c>
      <c r="G115" s="131" t="s">
        <v>558</v>
      </c>
      <c r="H115" s="133">
        <v>450000</v>
      </c>
      <c r="I115" s="134" t="s">
        <v>174</v>
      </c>
      <c r="J115" s="63" t="s">
        <v>216</v>
      </c>
      <c r="K115" s="131" t="s">
        <v>218</v>
      </c>
      <c r="L115" s="135">
        <v>2</v>
      </c>
      <c r="M115" s="131" t="s">
        <v>175</v>
      </c>
      <c r="N115" s="131" t="s">
        <v>221</v>
      </c>
      <c r="O115" s="131" t="s">
        <v>177</v>
      </c>
      <c r="P115" s="131" t="s">
        <v>202</v>
      </c>
      <c r="Q115" s="131" t="s">
        <v>202</v>
      </c>
      <c r="R115" s="131" t="s">
        <v>202</v>
      </c>
      <c r="S115" s="131" t="s">
        <v>202</v>
      </c>
      <c r="T115" s="131" t="s">
        <v>202</v>
      </c>
      <c r="U115" s="131" t="s">
        <v>202</v>
      </c>
      <c r="V115" s="135">
        <v>767</v>
      </c>
      <c r="W115" s="135">
        <v>3</v>
      </c>
      <c r="X115" s="135" t="s">
        <v>100</v>
      </c>
      <c r="Y115" s="135" t="s">
        <v>100</v>
      </c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</row>
    <row r="116" spans="1:138" s="8" customFormat="1" ht="18" customHeight="1">
      <c r="A116" s="156" t="s">
        <v>101</v>
      </c>
      <c r="B116" s="156"/>
      <c r="C116" s="156"/>
      <c r="D116" s="156"/>
      <c r="E116" s="156"/>
      <c r="F116" s="156"/>
      <c r="G116" s="156"/>
      <c r="H116" s="136">
        <f>SUM(H114:H115)</f>
        <v>1834950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</row>
    <row r="117" spans="1:25" ht="12.75" customHeight="1">
      <c r="A117" s="157" t="s">
        <v>141</v>
      </c>
      <c r="B117" s="157"/>
      <c r="C117" s="157"/>
      <c r="D117" s="157"/>
      <c r="E117" s="157"/>
      <c r="F117" s="157"/>
      <c r="G117" s="157"/>
      <c r="H117" s="157"/>
      <c r="I117" s="139"/>
      <c r="J117" s="140"/>
      <c r="K117" s="140"/>
      <c r="L117" s="159" t="s">
        <v>141</v>
      </c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</row>
    <row r="118" spans="1:138" s="3" customFormat="1" ht="36">
      <c r="A118" s="131">
        <v>1</v>
      </c>
      <c r="B118" s="132" t="s">
        <v>171</v>
      </c>
      <c r="C118" s="131" t="s">
        <v>172</v>
      </c>
      <c r="D118" s="131" t="s">
        <v>173</v>
      </c>
      <c r="E118" s="131" t="s">
        <v>100</v>
      </c>
      <c r="F118" s="131" t="s">
        <v>173</v>
      </c>
      <c r="G118" s="131" t="s">
        <v>527</v>
      </c>
      <c r="H118" s="133">
        <v>1341408.2</v>
      </c>
      <c r="I118" s="134" t="s">
        <v>174</v>
      </c>
      <c r="J118" s="63" t="s">
        <v>366</v>
      </c>
      <c r="K118" s="131" t="s">
        <v>83</v>
      </c>
      <c r="L118" s="135">
        <v>1</v>
      </c>
      <c r="M118" s="131" t="s">
        <v>468</v>
      </c>
      <c r="N118" s="131" t="s">
        <v>176</v>
      </c>
      <c r="O118" s="131" t="s">
        <v>177</v>
      </c>
      <c r="P118" s="131" t="s">
        <v>178</v>
      </c>
      <c r="Q118" s="131" t="s">
        <v>178</v>
      </c>
      <c r="R118" s="131" t="s">
        <v>178</v>
      </c>
      <c r="S118" s="131" t="s">
        <v>178</v>
      </c>
      <c r="T118" s="131" t="s">
        <v>178</v>
      </c>
      <c r="U118" s="131" t="s">
        <v>178</v>
      </c>
      <c r="V118" s="135">
        <v>870</v>
      </c>
      <c r="W118" s="135">
        <v>3</v>
      </c>
      <c r="X118" s="135" t="s">
        <v>173</v>
      </c>
      <c r="Y118" s="135" t="s">
        <v>173</v>
      </c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</row>
    <row r="119" spans="1:138" s="3" customFormat="1" ht="18" customHeight="1">
      <c r="A119" s="156" t="s">
        <v>101</v>
      </c>
      <c r="B119" s="156"/>
      <c r="C119" s="156"/>
      <c r="D119" s="156"/>
      <c r="E119" s="156"/>
      <c r="F119" s="156"/>
      <c r="G119" s="156"/>
      <c r="H119" s="136">
        <f>SUM(H118)</f>
        <v>1341408.2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</row>
    <row r="120" spans="1:138" s="3" customFormat="1" ht="15" customHeight="1">
      <c r="A120" s="165" t="s">
        <v>142</v>
      </c>
      <c r="B120" s="165"/>
      <c r="C120" s="165"/>
      <c r="D120" s="165"/>
      <c r="E120" s="165"/>
      <c r="F120" s="165"/>
      <c r="G120" s="165"/>
      <c r="H120" s="165"/>
      <c r="I120" s="141"/>
      <c r="J120" s="140"/>
      <c r="K120" s="140"/>
      <c r="L120" s="159" t="s">
        <v>142</v>
      </c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</row>
    <row r="121" spans="1:138" s="3" customFormat="1" ht="72">
      <c r="A121" s="131">
        <v>1</v>
      </c>
      <c r="B121" s="132" t="s">
        <v>374</v>
      </c>
      <c r="C121" s="131"/>
      <c r="D121" s="131" t="s">
        <v>173</v>
      </c>
      <c r="E121" s="131" t="s">
        <v>100</v>
      </c>
      <c r="F121" s="131" t="s">
        <v>100</v>
      </c>
      <c r="G121" s="131">
        <v>2000</v>
      </c>
      <c r="H121" s="133">
        <v>1218000</v>
      </c>
      <c r="I121" s="134" t="s">
        <v>196</v>
      </c>
      <c r="J121" s="63" t="s">
        <v>538</v>
      </c>
      <c r="K121" s="131" t="s">
        <v>689</v>
      </c>
      <c r="L121" s="135">
        <v>1</v>
      </c>
      <c r="M121" s="131" t="s">
        <v>197</v>
      </c>
      <c r="N121" s="131" t="s">
        <v>198</v>
      </c>
      <c r="O121" s="131" t="s">
        <v>199</v>
      </c>
      <c r="P121" s="131" t="s">
        <v>202</v>
      </c>
      <c r="Q121" s="131" t="s">
        <v>202</v>
      </c>
      <c r="R121" s="131" t="s">
        <v>202</v>
      </c>
      <c r="S121" s="131" t="s">
        <v>202</v>
      </c>
      <c r="T121" s="131" t="s">
        <v>139</v>
      </c>
      <c r="U121" s="131" t="s">
        <v>202</v>
      </c>
      <c r="V121" s="135"/>
      <c r="W121" s="135">
        <v>1</v>
      </c>
      <c r="X121" s="135" t="s">
        <v>100</v>
      </c>
      <c r="Y121" s="135" t="s">
        <v>100</v>
      </c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</row>
    <row r="122" spans="1:138" s="3" customFormat="1" ht="36">
      <c r="A122" s="131">
        <v>2</v>
      </c>
      <c r="B122" s="132" t="s">
        <v>375</v>
      </c>
      <c r="C122" s="131"/>
      <c r="D122" s="131" t="s">
        <v>173</v>
      </c>
      <c r="E122" s="131" t="s">
        <v>100</v>
      </c>
      <c r="F122" s="131" t="s">
        <v>100</v>
      </c>
      <c r="G122" s="131">
        <v>2000</v>
      </c>
      <c r="H122" s="133">
        <v>131000</v>
      </c>
      <c r="I122" s="134" t="s">
        <v>196</v>
      </c>
      <c r="J122" s="63" t="s">
        <v>538</v>
      </c>
      <c r="K122" s="131" t="s">
        <v>689</v>
      </c>
      <c r="L122" s="135">
        <v>2</v>
      </c>
      <c r="M122" s="131" t="s">
        <v>197</v>
      </c>
      <c r="N122" s="131" t="s">
        <v>200</v>
      </c>
      <c r="O122" s="131" t="s">
        <v>201</v>
      </c>
      <c r="P122" s="131" t="s">
        <v>202</v>
      </c>
      <c r="Q122" s="131" t="s">
        <v>202</v>
      </c>
      <c r="R122" s="131" t="s">
        <v>202</v>
      </c>
      <c r="S122" s="131" t="s">
        <v>202</v>
      </c>
      <c r="T122" s="131" t="s">
        <v>139</v>
      </c>
      <c r="U122" s="131" t="s">
        <v>202</v>
      </c>
      <c r="V122" s="135"/>
      <c r="W122" s="135">
        <v>1</v>
      </c>
      <c r="X122" s="135" t="s">
        <v>100</v>
      </c>
      <c r="Y122" s="135" t="s">
        <v>100</v>
      </c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</row>
    <row r="123" spans="1:138" s="3" customFormat="1" ht="36">
      <c r="A123" s="131">
        <v>3</v>
      </c>
      <c r="B123" s="132" t="s">
        <v>181</v>
      </c>
      <c r="C123" s="131"/>
      <c r="D123" s="131" t="s">
        <v>173</v>
      </c>
      <c r="E123" s="131" t="s">
        <v>100</v>
      </c>
      <c r="F123" s="131" t="s">
        <v>100</v>
      </c>
      <c r="G123" s="131">
        <v>2000</v>
      </c>
      <c r="H123" s="133">
        <v>1423092.57</v>
      </c>
      <c r="I123" s="134" t="s">
        <v>174</v>
      </c>
      <c r="J123" s="63" t="s">
        <v>538</v>
      </c>
      <c r="K123" s="131" t="s">
        <v>689</v>
      </c>
      <c r="L123" s="135">
        <v>3</v>
      </c>
      <c r="M123" s="131"/>
      <c r="N123" s="131"/>
      <c r="O123" s="131"/>
      <c r="P123" s="131"/>
      <c r="Q123" s="131"/>
      <c r="R123" s="131"/>
      <c r="S123" s="131"/>
      <c r="T123" s="131"/>
      <c r="U123" s="131"/>
      <c r="V123" s="135"/>
      <c r="W123" s="135"/>
      <c r="X123" s="135"/>
      <c r="Y123" s="135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</row>
    <row r="124" spans="1:138" s="3" customFormat="1" ht="36">
      <c r="A124" s="131">
        <v>4</v>
      </c>
      <c r="B124" s="132" t="s">
        <v>182</v>
      </c>
      <c r="C124" s="131"/>
      <c r="D124" s="131" t="s">
        <v>173</v>
      </c>
      <c r="E124" s="131" t="s">
        <v>100</v>
      </c>
      <c r="F124" s="131" t="s">
        <v>100</v>
      </c>
      <c r="G124" s="131">
        <v>2000</v>
      </c>
      <c r="H124" s="133">
        <v>986850.8</v>
      </c>
      <c r="I124" s="134" t="s">
        <v>174</v>
      </c>
      <c r="J124" s="63" t="s">
        <v>539</v>
      </c>
      <c r="K124" s="131" t="s">
        <v>689</v>
      </c>
      <c r="L124" s="135">
        <v>4</v>
      </c>
      <c r="M124" s="131"/>
      <c r="N124" s="131"/>
      <c r="O124" s="131"/>
      <c r="P124" s="131"/>
      <c r="Q124" s="131"/>
      <c r="R124" s="131"/>
      <c r="S124" s="131"/>
      <c r="T124" s="131"/>
      <c r="U124" s="131"/>
      <c r="V124" s="135"/>
      <c r="W124" s="135"/>
      <c r="X124" s="135"/>
      <c r="Y124" s="135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</row>
    <row r="125" spans="1:138" s="3" customFormat="1" ht="36">
      <c r="A125" s="131">
        <v>5</v>
      </c>
      <c r="B125" s="132" t="s">
        <v>183</v>
      </c>
      <c r="C125" s="131"/>
      <c r="D125" s="131" t="s">
        <v>173</v>
      </c>
      <c r="E125" s="131" t="s">
        <v>100</v>
      </c>
      <c r="F125" s="131" t="s">
        <v>100</v>
      </c>
      <c r="G125" s="131">
        <v>2000</v>
      </c>
      <c r="H125" s="133">
        <v>355869.16</v>
      </c>
      <c r="I125" s="134" t="s">
        <v>174</v>
      </c>
      <c r="J125" s="63" t="s">
        <v>539</v>
      </c>
      <c r="K125" s="131" t="s">
        <v>689</v>
      </c>
      <c r="L125" s="135">
        <v>5</v>
      </c>
      <c r="M125" s="131"/>
      <c r="N125" s="131"/>
      <c r="O125" s="131"/>
      <c r="P125" s="131"/>
      <c r="Q125" s="131"/>
      <c r="R125" s="131"/>
      <c r="S125" s="131"/>
      <c r="T125" s="131"/>
      <c r="U125" s="131"/>
      <c r="V125" s="135"/>
      <c r="W125" s="135"/>
      <c r="X125" s="135"/>
      <c r="Y125" s="135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</row>
    <row r="126" spans="1:138" s="3" customFormat="1" ht="36">
      <c r="A126" s="131">
        <v>6</v>
      </c>
      <c r="B126" s="132" t="s">
        <v>184</v>
      </c>
      <c r="C126" s="131"/>
      <c r="D126" s="131" t="s">
        <v>173</v>
      </c>
      <c r="E126" s="131" t="s">
        <v>100</v>
      </c>
      <c r="F126" s="131" t="s">
        <v>100</v>
      </c>
      <c r="G126" s="131">
        <v>2000</v>
      </c>
      <c r="H126" s="133">
        <v>645143.17</v>
      </c>
      <c r="I126" s="134" t="s">
        <v>174</v>
      </c>
      <c r="J126" s="63" t="s">
        <v>539</v>
      </c>
      <c r="K126" s="131" t="s">
        <v>689</v>
      </c>
      <c r="L126" s="135">
        <v>6</v>
      </c>
      <c r="M126" s="131"/>
      <c r="N126" s="131"/>
      <c r="O126" s="131"/>
      <c r="P126" s="131"/>
      <c r="Q126" s="131"/>
      <c r="R126" s="131"/>
      <c r="S126" s="131"/>
      <c r="T126" s="131"/>
      <c r="U126" s="131"/>
      <c r="V126" s="135"/>
      <c r="W126" s="135"/>
      <c r="X126" s="135"/>
      <c r="Y126" s="135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</row>
    <row r="127" spans="1:138" s="3" customFormat="1" ht="36">
      <c r="A127" s="131">
        <v>7</v>
      </c>
      <c r="B127" s="132" t="s">
        <v>185</v>
      </c>
      <c r="C127" s="131"/>
      <c r="D127" s="131" t="s">
        <v>173</v>
      </c>
      <c r="E127" s="131" t="s">
        <v>100</v>
      </c>
      <c r="F127" s="131" t="s">
        <v>100</v>
      </c>
      <c r="G127" s="131">
        <v>2000</v>
      </c>
      <c r="H127" s="133">
        <v>134061.33</v>
      </c>
      <c r="I127" s="134" t="s">
        <v>174</v>
      </c>
      <c r="J127" s="63" t="s">
        <v>538</v>
      </c>
      <c r="K127" s="131" t="s">
        <v>689</v>
      </c>
      <c r="L127" s="135">
        <v>7</v>
      </c>
      <c r="M127" s="131"/>
      <c r="N127" s="131"/>
      <c r="O127" s="131"/>
      <c r="P127" s="131"/>
      <c r="Q127" s="131"/>
      <c r="R127" s="131"/>
      <c r="S127" s="131"/>
      <c r="T127" s="131"/>
      <c r="U127" s="131"/>
      <c r="V127" s="135"/>
      <c r="W127" s="135"/>
      <c r="X127" s="135"/>
      <c r="Y127" s="135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</row>
    <row r="128" spans="1:138" s="3" customFormat="1" ht="36">
      <c r="A128" s="131">
        <v>8</v>
      </c>
      <c r="B128" s="132" t="s">
        <v>186</v>
      </c>
      <c r="C128" s="131"/>
      <c r="D128" s="131" t="s">
        <v>173</v>
      </c>
      <c r="E128" s="131" t="s">
        <v>100</v>
      </c>
      <c r="F128" s="131" t="s">
        <v>100</v>
      </c>
      <c r="G128" s="131">
        <v>2000</v>
      </c>
      <c r="H128" s="133">
        <v>142878.21</v>
      </c>
      <c r="I128" s="134" t="s">
        <v>174</v>
      </c>
      <c r="J128" s="63" t="s">
        <v>539</v>
      </c>
      <c r="K128" s="131" t="s">
        <v>689</v>
      </c>
      <c r="L128" s="135">
        <v>8</v>
      </c>
      <c r="M128" s="131"/>
      <c r="N128" s="131"/>
      <c r="O128" s="131"/>
      <c r="P128" s="131"/>
      <c r="Q128" s="131"/>
      <c r="R128" s="131"/>
      <c r="S128" s="131"/>
      <c r="T128" s="131"/>
      <c r="U128" s="131"/>
      <c r="V128" s="135"/>
      <c r="W128" s="135"/>
      <c r="X128" s="135"/>
      <c r="Y128" s="135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</row>
    <row r="129" spans="1:138" s="3" customFormat="1" ht="36">
      <c r="A129" s="131">
        <v>9</v>
      </c>
      <c r="B129" s="132" t="s">
        <v>187</v>
      </c>
      <c r="C129" s="131"/>
      <c r="D129" s="131" t="s">
        <v>173</v>
      </c>
      <c r="E129" s="131" t="s">
        <v>100</v>
      </c>
      <c r="F129" s="131" t="s">
        <v>100</v>
      </c>
      <c r="G129" s="131">
        <v>2000</v>
      </c>
      <c r="H129" s="133">
        <v>76643.6</v>
      </c>
      <c r="I129" s="134" t="s">
        <v>174</v>
      </c>
      <c r="J129" s="63" t="s">
        <v>539</v>
      </c>
      <c r="K129" s="131" t="s">
        <v>689</v>
      </c>
      <c r="L129" s="135">
        <v>9</v>
      </c>
      <c r="M129" s="131"/>
      <c r="N129" s="131"/>
      <c r="O129" s="131"/>
      <c r="P129" s="131"/>
      <c r="Q129" s="131"/>
      <c r="R129" s="131"/>
      <c r="S129" s="131"/>
      <c r="T129" s="131"/>
      <c r="U129" s="131"/>
      <c r="V129" s="135"/>
      <c r="W129" s="135"/>
      <c r="X129" s="135"/>
      <c r="Y129" s="135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</row>
    <row r="130" spans="1:138" s="3" customFormat="1" ht="36">
      <c r="A130" s="131">
        <v>10</v>
      </c>
      <c r="B130" s="132" t="s">
        <v>188</v>
      </c>
      <c r="C130" s="131"/>
      <c r="D130" s="131" t="s">
        <v>173</v>
      </c>
      <c r="E130" s="131" t="s">
        <v>100</v>
      </c>
      <c r="F130" s="131" t="s">
        <v>100</v>
      </c>
      <c r="G130" s="131">
        <v>2000</v>
      </c>
      <c r="H130" s="133">
        <v>84543.03</v>
      </c>
      <c r="I130" s="134" t="s">
        <v>174</v>
      </c>
      <c r="J130" s="63" t="s">
        <v>539</v>
      </c>
      <c r="K130" s="131" t="s">
        <v>689</v>
      </c>
      <c r="L130" s="135">
        <v>10</v>
      </c>
      <c r="M130" s="131"/>
      <c r="N130" s="131"/>
      <c r="O130" s="131"/>
      <c r="P130" s="131"/>
      <c r="Q130" s="131"/>
      <c r="R130" s="131"/>
      <c r="S130" s="131"/>
      <c r="T130" s="131"/>
      <c r="U130" s="131"/>
      <c r="V130" s="135"/>
      <c r="W130" s="135"/>
      <c r="X130" s="135"/>
      <c r="Y130" s="135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</row>
    <row r="131" spans="1:138" s="3" customFormat="1" ht="36">
      <c r="A131" s="131">
        <v>11</v>
      </c>
      <c r="B131" s="132" t="s">
        <v>189</v>
      </c>
      <c r="C131" s="131"/>
      <c r="D131" s="131" t="s">
        <v>173</v>
      </c>
      <c r="E131" s="131" t="s">
        <v>100</v>
      </c>
      <c r="F131" s="131" t="s">
        <v>100</v>
      </c>
      <c r="G131" s="131">
        <v>2000</v>
      </c>
      <c r="H131" s="133">
        <v>159897.29</v>
      </c>
      <c r="I131" s="134" t="s">
        <v>174</v>
      </c>
      <c r="J131" s="63" t="s">
        <v>539</v>
      </c>
      <c r="K131" s="131" t="s">
        <v>689</v>
      </c>
      <c r="L131" s="135">
        <v>11</v>
      </c>
      <c r="M131" s="131"/>
      <c r="N131" s="131"/>
      <c r="O131" s="131"/>
      <c r="P131" s="131"/>
      <c r="Q131" s="131"/>
      <c r="R131" s="131"/>
      <c r="S131" s="131"/>
      <c r="T131" s="131"/>
      <c r="U131" s="131"/>
      <c r="V131" s="135"/>
      <c r="W131" s="135"/>
      <c r="X131" s="135"/>
      <c r="Y131" s="135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</row>
    <row r="132" spans="1:138" s="3" customFormat="1" ht="36">
      <c r="A132" s="131">
        <v>12</v>
      </c>
      <c r="B132" s="132" t="s">
        <v>190</v>
      </c>
      <c r="C132" s="131"/>
      <c r="D132" s="131" t="s">
        <v>173</v>
      </c>
      <c r="E132" s="131" t="s">
        <v>100</v>
      </c>
      <c r="F132" s="131" t="s">
        <v>100</v>
      </c>
      <c r="G132" s="131">
        <v>2000</v>
      </c>
      <c r="H132" s="133">
        <v>418476.36</v>
      </c>
      <c r="I132" s="134" t="s">
        <v>174</v>
      </c>
      <c r="J132" s="63" t="s">
        <v>539</v>
      </c>
      <c r="K132" s="131" t="s">
        <v>689</v>
      </c>
      <c r="L132" s="135">
        <v>12</v>
      </c>
      <c r="M132" s="131"/>
      <c r="N132" s="131"/>
      <c r="O132" s="131"/>
      <c r="P132" s="131"/>
      <c r="Q132" s="131"/>
      <c r="R132" s="131"/>
      <c r="S132" s="131"/>
      <c r="T132" s="131"/>
      <c r="U132" s="131"/>
      <c r="V132" s="135"/>
      <c r="W132" s="135"/>
      <c r="X132" s="135"/>
      <c r="Y132" s="135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</row>
    <row r="133" spans="1:138" s="3" customFormat="1" ht="36">
      <c r="A133" s="131">
        <v>13</v>
      </c>
      <c r="B133" s="132" t="s">
        <v>191</v>
      </c>
      <c r="C133" s="131"/>
      <c r="D133" s="131" t="s">
        <v>173</v>
      </c>
      <c r="E133" s="131" t="s">
        <v>100</v>
      </c>
      <c r="F133" s="131" t="s">
        <v>100</v>
      </c>
      <c r="G133" s="131">
        <v>2000</v>
      </c>
      <c r="H133" s="133">
        <v>1273951.89</v>
      </c>
      <c r="I133" s="134" t="s">
        <v>174</v>
      </c>
      <c r="J133" s="63" t="s">
        <v>539</v>
      </c>
      <c r="K133" s="131" t="s">
        <v>689</v>
      </c>
      <c r="L133" s="135">
        <v>13</v>
      </c>
      <c r="M133" s="131"/>
      <c r="N133" s="131"/>
      <c r="O133" s="131"/>
      <c r="P133" s="131"/>
      <c r="Q133" s="131"/>
      <c r="R133" s="131"/>
      <c r="S133" s="131"/>
      <c r="T133" s="131"/>
      <c r="U133" s="131"/>
      <c r="V133" s="135"/>
      <c r="W133" s="135"/>
      <c r="X133" s="135"/>
      <c r="Y133" s="135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</row>
    <row r="134" spans="1:138" s="3" customFormat="1" ht="36">
      <c r="A134" s="131">
        <v>14</v>
      </c>
      <c r="B134" s="132" t="s">
        <v>192</v>
      </c>
      <c r="C134" s="131"/>
      <c r="D134" s="131" t="s">
        <v>173</v>
      </c>
      <c r="E134" s="131" t="s">
        <v>100</v>
      </c>
      <c r="F134" s="131" t="s">
        <v>100</v>
      </c>
      <c r="G134" s="131">
        <v>2000</v>
      </c>
      <c r="H134" s="133">
        <v>1604202.6</v>
      </c>
      <c r="I134" s="134" t="s">
        <v>174</v>
      </c>
      <c r="J134" s="63" t="s">
        <v>539</v>
      </c>
      <c r="K134" s="131" t="s">
        <v>689</v>
      </c>
      <c r="L134" s="135">
        <v>14</v>
      </c>
      <c r="M134" s="131"/>
      <c r="N134" s="131"/>
      <c r="O134" s="131"/>
      <c r="P134" s="131"/>
      <c r="Q134" s="131"/>
      <c r="R134" s="131"/>
      <c r="S134" s="131"/>
      <c r="T134" s="131"/>
      <c r="U134" s="131"/>
      <c r="V134" s="135"/>
      <c r="W134" s="135"/>
      <c r="X134" s="135"/>
      <c r="Y134" s="135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</row>
    <row r="135" spans="1:138" s="3" customFormat="1" ht="36">
      <c r="A135" s="131">
        <v>15</v>
      </c>
      <c r="B135" s="132" t="s">
        <v>193</v>
      </c>
      <c r="C135" s="131"/>
      <c r="D135" s="131" t="s">
        <v>173</v>
      </c>
      <c r="E135" s="131" t="s">
        <v>100</v>
      </c>
      <c r="F135" s="131" t="s">
        <v>100</v>
      </c>
      <c r="G135" s="131">
        <v>2000</v>
      </c>
      <c r="H135" s="133">
        <v>428808.06</v>
      </c>
      <c r="I135" s="134" t="s">
        <v>174</v>
      </c>
      <c r="J135" s="63" t="s">
        <v>539</v>
      </c>
      <c r="K135" s="131" t="s">
        <v>689</v>
      </c>
      <c r="L135" s="135">
        <v>15</v>
      </c>
      <c r="M135" s="131"/>
      <c r="N135" s="131"/>
      <c r="O135" s="131"/>
      <c r="P135" s="131"/>
      <c r="Q135" s="131"/>
      <c r="R135" s="131"/>
      <c r="S135" s="131"/>
      <c r="T135" s="131"/>
      <c r="U135" s="131"/>
      <c r="V135" s="135"/>
      <c r="W135" s="135"/>
      <c r="X135" s="135"/>
      <c r="Y135" s="135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</row>
    <row r="136" spans="1:138" s="3" customFormat="1" ht="36">
      <c r="A136" s="131">
        <v>16</v>
      </c>
      <c r="B136" s="132" t="s">
        <v>194</v>
      </c>
      <c r="C136" s="131"/>
      <c r="D136" s="131" t="s">
        <v>173</v>
      </c>
      <c r="E136" s="131" t="s">
        <v>100</v>
      </c>
      <c r="F136" s="131" t="s">
        <v>100</v>
      </c>
      <c r="G136" s="131">
        <v>2000</v>
      </c>
      <c r="H136" s="133">
        <v>112398.72</v>
      </c>
      <c r="I136" s="134" t="s">
        <v>174</v>
      </c>
      <c r="J136" s="63" t="s">
        <v>539</v>
      </c>
      <c r="K136" s="131" t="s">
        <v>689</v>
      </c>
      <c r="L136" s="135">
        <v>16</v>
      </c>
      <c r="M136" s="131"/>
      <c r="N136" s="131"/>
      <c r="O136" s="131"/>
      <c r="P136" s="131"/>
      <c r="Q136" s="131"/>
      <c r="R136" s="131"/>
      <c r="S136" s="131"/>
      <c r="T136" s="131"/>
      <c r="U136" s="131"/>
      <c r="V136" s="135"/>
      <c r="W136" s="135"/>
      <c r="X136" s="135"/>
      <c r="Y136" s="135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</row>
    <row r="137" spans="1:138" s="3" customFormat="1" ht="36">
      <c r="A137" s="131">
        <v>17</v>
      </c>
      <c r="B137" s="132" t="s">
        <v>195</v>
      </c>
      <c r="C137" s="131"/>
      <c r="D137" s="131" t="s">
        <v>173</v>
      </c>
      <c r="E137" s="131" t="s">
        <v>100</v>
      </c>
      <c r="F137" s="131" t="s">
        <v>100</v>
      </c>
      <c r="G137" s="131">
        <v>2000</v>
      </c>
      <c r="H137" s="133">
        <v>100072.49</v>
      </c>
      <c r="I137" s="134" t="s">
        <v>174</v>
      </c>
      <c r="J137" s="63" t="s">
        <v>539</v>
      </c>
      <c r="K137" s="131" t="s">
        <v>689</v>
      </c>
      <c r="L137" s="135">
        <v>17</v>
      </c>
      <c r="M137" s="131"/>
      <c r="N137" s="131"/>
      <c r="O137" s="131"/>
      <c r="P137" s="131"/>
      <c r="Q137" s="131"/>
      <c r="R137" s="131"/>
      <c r="S137" s="131"/>
      <c r="T137" s="131"/>
      <c r="U137" s="131"/>
      <c r="V137" s="135"/>
      <c r="W137" s="135"/>
      <c r="X137" s="135"/>
      <c r="Y137" s="135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</row>
    <row r="138" spans="1:138" s="3" customFormat="1" ht="36">
      <c r="A138" s="131">
        <v>18</v>
      </c>
      <c r="B138" s="132" t="s">
        <v>537</v>
      </c>
      <c r="C138" s="131"/>
      <c r="D138" s="131" t="s">
        <v>173</v>
      </c>
      <c r="E138" s="131" t="s">
        <v>100</v>
      </c>
      <c r="F138" s="131" t="s">
        <v>100</v>
      </c>
      <c r="G138" s="131">
        <v>2016</v>
      </c>
      <c r="H138" s="133">
        <v>23793.1</v>
      </c>
      <c r="I138" s="134" t="s">
        <v>174</v>
      </c>
      <c r="J138" s="63"/>
      <c r="K138" s="131" t="s">
        <v>540</v>
      </c>
      <c r="L138" s="135">
        <v>23</v>
      </c>
      <c r="M138" s="131"/>
      <c r="N138" s="131"/>
      <c r="O138" s="131"/>
      <c r="P138" s="131"/>
      <c r="Q138" s="131"/>
      <c r="R138" s="131"/>
      <c r="S138" s="131"/>
      <c r="T138" s="131"/>
      <c r="U138" s="131"/>
      <c r="V138" s="135"/>
      <c r="W138" s="135"/>
      <c r="X138" s="135"/>
      <c r="Y138" s="135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</row>
    <row r="139" spans="1:138" s="3" customFormat="1" ht="18" customHeight="1">
      <c r="A139" s="156" t="s">
        <v>101</v>
      </c>
      <c r="B139" s="156"/>
      <c r="C139" s="156"/>
      <c r="D139" s="156"/>
      <c r="E139" s="156"/>
      <c r="F139" s="156"/>
      <c r="G139" s="156"/>
      <c r="H139" s="136">
        <f>SUM(H121:H138)</f>
        <v>9319682.38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</row>
    <row r="140" spans="1:138" s="3" customFormat="1" ht="13.5" customHeight="1">
      <c r="A140" s="165" t="s">
        <v>145</v>
      </c>
      <c r="B140" s="165"/>
      <c r="C140" s="165"/>
      <c r="D140" s="165"/>
      <c r="E140" s="165"/>
      <c r="F140" s="165"/>
      <c r="G140" s="165"/>
      <c r="H140" s="165"/>
      <c r="I140" s="141"/>
      <c r="J140" s="140"/>
      <c r="K140" s="140"/>
      <c r="L140" s="159" t="s">
        <v>145</v>
      </c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</row>
    <row r="141" spans="1:138" s="3" customFormat="1" ht="54">
      <c r="A141" s="131">
        <v>1</v>
      </c>
      <c r="B141" s="132" t="s">
        <v>223</v>
      </c>
      <c r="C141" s="131" t="s">
        <v>224</v>
      </c>
      <c r="D141" s="131" t="s">
        <v>173</v>
      </c>
      <c r="E141" s="131" t="s">
        <v>100</v>
      </c>
      <c r="F141" s="131" t="s">
        <v>173</v>
      </c>
      <c r="G141" s="131" t="s">
        <v>575</v>
      </c>
      <c r="H141" s="133">
        <v>628000</v>
      </c>
      <c r="I141" s="134" t="s">
        <v>196</v>
      </c>
      <c r="J141" s="63" t="s">
        <v>225</v>
      </c>
      <c r="K141" s="131" t="s">
        <v>226</v>
      </c>
      <c r="L141" s="135">
        <v>1</v>
      </c>
      <c r="M141" s="131" t="s">
        <v>175</v>
      </c>
      <c r="N141" s="131" t="s">
        <v>228</v>
      </c>
      <c r="O141" s="131" t="s">
        <v>227</v>
      </c>
      <c r="P141" s="131" t="s">
        <v>202</v>
      </c>
      <c r="Q141" s="131" t="s">
        <v>202</v>
      </c>
      <c r="R141" s="131" t="s">
        <v>202</v>
      </c>
      <c r="S141" s="131" t="s">
        <v>202</v>
      </c>
      <c r="T141" s="131" t="s">
        <v>202</v>
      </c>
      <c r="U141" s="131" t="s">
        <v>202</v>
      </c>
      <c r="V141" s="135">
        <v>240</v>
      </c>
      <c r="W141" s="135">
        <v>1</v>
      </c>
      <c r="X141" s="135" t="s">
        <v>173</v>
      </c>
      <c r="Y141" s="135" t="s">
        <v>100</v>
      </c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</row>
    <row r="142" spans="1:138" s="3" customFormat="1" ht="18" customHeight="1">
      <c r="A142" s="156" t="s">
        <v>101</v>
      </c>
      <c r="B142" s="156"/>
      <c r="C142" s="156"/>
      <c r="D142" s="156"/>
      <c r="E142" s="156"/>
      <c r="F142" s="156"/>
      <c r="G142" s="156"/>
      <c r="H142" s="136">
        <f>SUM(H141)</f>
        <v>628000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</row>
    <row r="143" spans="1:138" s="3" customFormat="1" ht="13.5" customHeight="1">
      <c r="A143" s="165" t="s">
        <v>442</v>
      </c>
      <c r="B143" s="165"/>
      <c r="C143" s="165"/>
      <c r="D143" s="165"/>
      <c r="E143" s="165"/>
      <c r="F143" s="165"/>
      <c r="G143" s="165"/>
      <c r="H143" s="165"/>
      <c r="I143" s="141"/>
      <c r="J143" s="140"/>
      <c r="K143" s="140"/>
      <c r="L143" s="159" t="s">
        <v>442</v>
      </c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</row>
    <row r="144" spans="1:138" s="3" customFormat="1" ht="72">
      <c r="A144" s="131">
        <v>1</v>
      </c>
      <c r="B144" s="132" t="s">
        <v>231</v>
      </c>
      <c r="C144" s="131" t="s">
        <v>477</v>
      </c>
      <c r="D144" s="131" t="s">
        <v>173</v>
      </c>
      <c r="E144" s="131" t="s">
        <v>100</v>
      </c>
      <c r="F144" s="131" t="s">
        <v>100</v>
      </c>
      <c r="G144" s="131" t="s">
        <v>559</v>
      </c>
      <c r="H144" s="133">
        <v>3552967.52</v>
      </c>
      <c r="I144" s="134" t="s">
        <v>174</v>
      </c>
      <c r="J144" s="63" t="s">
        <v>481</v>
      </c>
      <c r="K144" s="131" t="s">
        <v>233</v>
      </c>
      <c r="L144" s="135">
        <v>1</v>
      </c>
      <c r="M144" s="131" t="s">
        <v>234</v>
      </c>
      <c r="N144" s="131" t="s">
        <v>484</v>
      </c>
      <c r="O144" s="131" t="s">
        <v>483</v>
      </c>
      <c r="P144" s="131" t="s">
        <v>202</v>
      </c>
      <c r="Q144" s="131" t="s">
        <v>178</v>
      </c>
      <c r="R144" s="131" t="s">
        <v>178</v>
      </c>
      <c r="S144" s="131" t="s">
        <v>178</v>
      </c>
      <c r="T144" s="131" t="s">
        <v>178</v>
      </c>
      <c r="U144" s="131" t="s">
        <v>178</v>
      </c>
      <c r="V144" s="135">
        <v>9817</v>
      </c>
      <c r="W144" s="135">
        <v>4</v>
      </c>
      <c r="X144" s="135" t="s">
        <v>173</v>
      </c>
      <c r="Y144" s="135" t="s">
        <v>100</v>
      </c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</row>
    <row r="145" spans="1:138" s="3" customFormat="1" ht="54">
      <c r="A145" s="131">
        <v>2</v>
      </c>
      <c r="B145" s="132" t="s">
        <v>232</v>
      </c>
      <c r="C145" s="131" t="s">
        <v>477</v>
      </c>
      <c r="D145" s="131" t="s">
        <v>173</v>
      </c>
      <c r="E145" s="131" t="s">
        <v>100</v>
      </c>
      <c r="F145" s="131" t="s">
        <v>100</v>
      </c>
      <c r="G145" s="131" t="s">
        <v>560</v>
      </c>
      <c r="H145" s="133">
        <v>1430545.26</v>
      </c>
      <c r="I145" s="134" t="s">
        <v>174</v>
      </c>
      <c r="J145" s="63" t="s">
        <v>481</v>
      </c>
      <c r="K145" s="131" t="s">
        <v>233</v>
      </c>
      <c r="L145" s="135">
        <v>2</v>
      </c>
      <c r="M145" s="131" t="s">
        <v>234</v>
      </c>
      <c r="N145" s="131" t="s">
        <v>235</v>
      </c>
      <c r="O145" s="131" t="s">
        <v>483</v>
      </c>
      <c r="P145" s="131" t="s">
        <v>202</v>
      </c>
      <c r="Q145" s="131" t="s">
        <v>178</v>
      </c>
      <c r="R145" s="131" t="s">
        <v>178</v>
      </c>
      <c r="S145" s="131" t="s">
        <v>178</v>
      </c>
      <c r="T145" s="131" t="s">
        <v>178</v>
      </c>
      <c r="U145" s="131" t="s">
        <v>178</v>
      </c>
      <c r="V145" s="135">
        <v>904.9</v>
      </c>
      <c r="W145" s="135">
        <v>1</v>
      </c>
      <c r="X145" s="135" t="s">
        <v>100</v>
      </c>
      <c r="Y145" s="135" t="s">
        <v>100</v>
      </c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</row>
    <row r="146" spans="1:138" s="3" customFormat="1" ht="36">
      <c r="A146" s="131">
        <v>3</v>
      </c>
      <c r="B146" s="132" t="s">
        <v>485</v>
      </c>
      <c r="C146" s="131" t="s">
        <v>477</v>
      </c>
      <c r="D146" s="131" t="s">
        <v>173</v>
      </c>
      <c r="E146" s="131" t="s">
        <v>100</v>
      </c>
      <c r="F146" s="131" t="s">
        <v>100</v>
      </c>
      <c r="G146" s="131" t="s">
        <v>487</v>
      </c>
      <c r="H146" s="133">
        <v>589724.51</v>
      </c>
      <c r="I146" s="134" t="s">
        <v>174</v>
      </c>
      <c r="J146" s="63" t="s">
        <v>481</v>
      </c>
      <c r="K146" s="131" t="s">
        <v>233</v>
      </c>
      <c r="L146" s="135">
        <v>3</v>
      </c>
      <c r="M146" s="131"/>
      <c r="N146" s="131"/>
      <c r="O146" s="131"/>
      <c r="P146" s="131"/>
      <c r="Q146" s="131"/>
      <c r="R146" s="131"/>
      <c r="S146" s="131"/>
      <c r="T146" s="131"/>
      <c r="U146" s="131"/>
      <c r="V146" s="135"/>
      <c r="W146" s="135"/>
      <c r="X146" s="135"/>
      <c r="Y146" s="135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</row>
    <row r="147" spans="1:138" s="3" customFormat="1" ht="54">
      <c r="A147" s="131">
        <v>4</v>
      </c>
      <c r="B147" s="132" t="s">
        <v>478</v>
      </c>
      <c r="C147" s="131" t="s">
        <v>479</v>
      </c>
      <c r="D147" s="131"/>
      <c r="E147" s="131"/>
      <c r="F147" s="131"/>
      <c r="G147" s="131" t="s">
        <v>488</v>
      </c>
      <c r="H147" s="133">
        <v>162239.79</v>
      </c>
      <c r="I147" s="134" t="s">
        <v>174</v>
      </c>
      <c r="J147" s="63" t="s">
        <v>482</v>
      </c>
      <c r="K147" s="131" t="s">
        <v>233</v>
      </c>
      <c r="L147" s="135">
        <v>4</v>
      </c>
      <c r="M147" s="131"/>
      <c r="N147" s="131"/>
      <c r="O147" s="131"/>
      <c r="P147" s="131"/>
      <c r="Q147" s="131"/>
      <c r="R147" s="131"/>
      <c r="S147" s="131"/>
      <c r="T147" s="131"/>
      <c r="U147" s="131"/>
      <c r="V147" s="135"/>
      <c r="W147" s="135"/>
      <c r="X147" s="135"/>
      <c r="Y147" s="135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</row>
    <row r="148" spans="1:138" s="3" customFormat="1" ht="54">
      <c r="A148" s="131">
        <v>5</v>
      </c>
      <c r="B148" s="132" t="s">
        <v>486</v>
      </c>
      <c r="C148" s="131" t="s">
        <v>480</v>
      </c>
      <c r="D148" s="131"/>
      <c r="E148" s="131"/>
      <c r="F148" s="131"/>
      <c r="G148" s="131">
        <v>2006</v>
      </c>
      <c r="H148" s="133">
        <v>23220.14</v>
      </c>
      <c r="I148" s="134" t="s">
        <v>174</v>
      </c>
      <c r="J148" s="63" t="s">
        <v>482</v>
      </c>
      <c r="K148" s="131" t="s">
        <v>233</v>
      </c>
      <c r="L148" s="135">
        <v>5</v>
      </c>
      <c r="M148" s="131"/>
      <c r="N148" s="131"/>
      <c r="O148" s="131"/>
      <c r="P148" s="131"/>
      <c r="Q148" s="131"/>
      <c r="R148" s="131"/>
      <c r="S148" s="131"/>
      <c r="T148" s="131"/>
      <c r="U148" s="131"/>
      <c r="V148" s="135"/>
      <c r="W148" s="135"/>
      <c r="X148" s="135"/>
      <c r="Y148" s="135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</row>
    <row r="149" spans="1:138" s="3" customFormat="1" ht="18" customHeight="1">
      <c r="A149" s="156" t="s">
        <v>101</v>
      </c>
      <c r="B149" s="156"/>
      <c r="C149" s="156"/>
      <c r="D149" s="156"/>
      <c r="E149" s="156"/>
      <c r="F149" s="156"/>
      <c r="G149" s="156"/>
      <c r="H149" s="136">
        <f>SUM(H144:H148)</f>
        <v>5758697.22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</row>
    <row r="150" spans="1:138" s="3" customFormat="1" ht="13.5" customHeight="1">
      <c r="A150" s="165" t="s">
        <v>573</v>
      </c>
      <c r="B150" s="165"/>
      <c r="C150" s="165"/>
      <c r="D150" s="165"/>
      <c r="E150" s="165"/>
      <c r="F150" s="165"/>
      <c r="G150" s="165"/>
      <c r="H150" s="165"/>
      <c r="I150" s="141"/>
      <c r="J150" s="140"/>
      <c r="K150" s="140"/>
      <c r="L150" s="159" t="s">
        <v>574</v>
      </c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</row>
    <row r="151" spans="1:138" s="3" customFormat="1" ht="93.75" customHeight="1">
      <c r="A151" s="131">
        <v>1</v>
      </c>
      <c r="B151" s="132" t="s">
        <v>236</v>
      </c>
      <c r="C151" s="131" t="s">
        <v>238</v>
      </c>
      <c r="D151" s="131" t="s">
        <v>173</v>
      </c>
      <c r="E151" s="131" t="s">
        <v>100</v>
      </c>
      <c r="F151" s="131" t="s">
        <v>100</v>
      </c>
      <c r="G151" s="131">
        <v>1988</v>
      </c>
      <c r="H151" s="152">
        <v>972187.46</v>
      </c>
      <c r="I151" s="134" t="s">
        <v>174</v>
      </c>
      <c r="J151" s="153" t="s">
        <v>448</v>
      </c>
      <c r="K151" s="131" t="s">
        <v>96</v>
      </c>
      <c r="L151" s="135">
        <v>1</v>
      </c>
      <c r="M151" s="131" t="s">
        <v>175</v>
      </c>
      <c r="N151" s="131" t="s">
        <v>176</v>
      </c>
      <c r="O151" s="131" t="s">
        <v>237</v>
      </c>
      <c r="P151" s="131" t="s">
        <v>178</v>
      </c>
      <c r="Q151" s="131" t="s">
        <v>178</v>
      </c>
      <c r="R151" s="131" t="s">
        <v>178</v>
      </c>
      <c r="S151" s="131" t="s">
        <v>178</v>
      </c>
      <c r="T151" s="131" t="s">
        <v>139</v>
      </c>
      <c r="U151" s="131" t="s">
        <v>178</v>
      </c>
      <c r="V151" s="135">
        <v>2157.54</v>
      </c>
      <c r="W151" s="135">
        <v>3</v>
      </c>
      <c r="X151" s="135" t="s">
        <v>173</v>
      </c>
      <c r="Y151" s="135" t="s">
        <v>100</v>
      </c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</row>
    <row r="152" spans="1:138" s="3" customFormat="1" ht="18" customHeight="1">
      <c r="A152" s="156" t="s">
        <v>101</v>
      </c>
      <c r="B152" s="156"/>
      <c r="C152" s="156"/>
      <c r="D152" s="156"/>
      <c r="E152" s="156"/>
      <c r="F152" s="156"/>
      <c r="G152" s="156"/>
      <c r="H152" s="136">
        <f>SUM(H151)</f>
        <v>972187.46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</row>
    <row r="153" spans="1:138" s="3" customFormat="1" ht="13.5" customHeight="1" thickBot="1">
      <c r="A153" s="142"/>
      <c r="B153" s="142"/>
      <c r="C153" s="142"/>
      <c r="D153" s="142"/>
      <c r="E153" s="142"/>
      <c r="F153" s="142"/>
      <c r="G153" s="142"/>
      <c r="H153" s="143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</row>
    <row r="154" spans="1:25" s="28" customFormat="1" ht="18.75" thickBot="1">
      <c r="A154" s="125"/>
      <c r="B154" s="145"/>
      <c r="C154" s="144"/>
      <c r="D154" s="144"/>
      <c r="E154" s="144"/>
      <c r="F154" s="164" t="s">
        <v>151</v>
      </c>
      <c r="G154" s="164"/>
      <c r="H154" s="146">
        <f>H101+H112+H116+H139+H142+H149+H152+H119</f>
        <v>36592710.760000005</v>
      </c>
      <c r="I154" s="125"/>
      <c r="J154" s="125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</row>
    <row r="155" spans="1:25" s="28" customFormat="1" ht="18.75">
      <c r="A155" s="125"/>
      <c r="B155" s="125"/>
      <c r="C155" s="147"/>
      <c r="D155" s="148"/>
      <c r="E155" s="148"/>
      <c r="F155" s="149"/>
      <c r="G155" s="125"/>
      <c r="H155" s="150"/>
      <c r="I155" s="125"/>
      <c r="J155" s="125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</row>
    <row r="156" spans="1:25" s="28" customFormat="1" ht="18.75">
      <c r="A156" s="125"/>
      <c r="B156" s="125"/>
      <c r="C156" s="147"/>
      <c r="D156" s="148"/>
      <c r="E156" s="148"/>
      <c r="F156" s="149"/>
      <c r="G156" s="125"/>
      <c r="H156" s="150"/>
      <c r="I156" s="125"/>
      <c r="J156" s="125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</row>
    <row r="157" spans="1:25" s="28" customFormat="1" ht="18.75">
      <c r="A157" s="125"/>
      <c r="B157" s="125"/>
      <c r="C157" s="147"/>
      <c r="D157" s="148"/>
      <c r="E157" s="148"/>
      <c r="F157" s="149"/>
      <c r="G157" s="125"/>
      <c r="H157" s="150"/>
      <c r="I157" s="125"/>
      <c r="J157" s="125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</row>
    <row r="158" spans="1:25" s="27" customFormat="1" ht="12.75" customHeight="1">
      <c r="A158" s="125"/>
      <c r="B158" s="125"/>
      <c r="C158" s="147"/>
      <c r="D158" s="148"/>
      <c r="E158" s="148"/>
      <c r="F158" s="149"/>
      <c r="G158" s="125"/>
      <c r="H158" s="150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1:25" s="28" customFormat="1" ht="18.75">
      <c r="A159" s="125"/>
      <c r="B159" s="125"/>
      <c r="C159" s="147"/>
      <c r="D159" s="148"/>
      <c r="E159" s="148"/>
      <c r="F159" s="149"/>
      <c r="G159" s="125"/>
      <c r="H159" s="150"/>
      <c r="I159" s="125"/>
      <c r="J159" s="125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</row>
    <row r="160" spans="1:25" s="28" customFormat="1" ht="18.75">
      <c r="A160" s="125"/>
      <c r="B160" s="125"/>
      <c r="C160" s="147"/>
      <c r="D160" s="148"/>
      <c r="E160" s="148"/>
      <c r="F160" s="149"/>
      <c r="G160" s="125"/>
      <c r="H160" s="150"/>
      <c r="I160" s="125"/>
      <c r="J160" s="125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</row>
    <row r="161" spans="1:25" s="27" customFormat="1" ht="18.75">
      <c r="A161" s="125"/>
      <c r="B161" s="125"/>
      <c r="C161" s="147"/>
      <c r="D161" s="148"/>
      <c r="E161" s="148"/>
      <c r="F161" s="149"/>
      <c r="G161" s="125"/>
      <c r="H161" s="150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1:25" s="27" customFormat="1" ht="21.75" customHeight="1">
      <c r="A162" s="125"/>
      <c r="B162" s="125"/>
      <c r="C162" s="147"/>
      <c r="D162" s="148"/>
      <c r="E162" s="148"/>
      <c r="F162" s="149"/>
      <c r="G162" s="125"/>
      <c r="H162" s="150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spans="1:25" s="27" customFormat="1" ht="18.75">
      <c r="A163" s="125"/>
      <c r="B163" s="125"/>
      <c r="C163" s="147"/>
      <c r="D163" s="148"/>
      <c r="E163" s="148"/>
      <c r="F163" s="149"/>
      <c r="G163" s="125"/>
      <c r="H163" s="150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1:25" s="27" customFormat="1" ht="18.75">
      <c r="A164" s="125"/>
      <c r="B164" s="125"/>
      <c r="C164" s="147"/>
      <c r="D164" s="148"/>
      <c r="E164" s="148"/>
      <c r="F164" s="149"/>
      <c r="G164" s="125"/>
      <c r="H164" s="150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1:25" s="27" customFormat="1" ht="18.75">
      <c r="A165" s="125"/>
      <c r="B165" s="125"/>
      <c r="C165" s="147"/>
      <c r="D165" s="148"/>
      <c r="E165" s="148"/>
      <c r="F165" s="149"/>
      <c r="G165" s="125"/>
      <c r="H165" s="150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1:25" s="27" customFormat="1" ht="18.75">
      <c r="A166" s="125"/>
      <c r="B166" s="125"/>
      <c r="C166" s="147"/>
      <c r="D166" s="148"/>
      <c r="E166" s="148"/>
      <c r="F166" s="149"/>
      <c r="G166" s="125"/>
      <c r="H166" s="150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1:25" s="27" customFormat="1" ht="18.75">
      <c r="A167" s="125"/>
      <c r="B167" s="125"/>
      <c r="C167" s="147"/>
      <c r="D167" s="148"/>
      <c r="E167" s="148"/>
      <c r="F167" s="149"/>
      <c r="G167" s="125"/>
      <c r="H167" s="150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1:25" s="27" customFormat="1" ht="18.75">
      <c r="A168" s="125"/>
      <c r="B168" s="125"/>
      <c r="C168" s="147"/>
      <c r="D168" s="148"/>
      <c r="E168" s="148"/>
      <c r="F168" s="149"/>
      <c r="G168" s="125"/>
      <c r="H168" s="150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spans="1:25" s="27" customFormat="1" ht="18.75">
      <c r="A169" s="125"/>
      <c r="B169" s="125"/>
      <c r="C169" s="147"/>
      <c r="D169" s="148"/>
      <c r="E169" s="148"/>
      <c r="F169" s="149"/>
      <c r="G169" s="125"/>
      <c r="H169" s="150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spans="1:25" s="27" customFormat="1" ht="18.75">
      <c r="A170" s="125"/>
      <c r="B170" s="125"/>
      <c r="C170" s="147"/>
      <c r="D170" s="148"/>
      <c r="E170" s="148"/>
      <c r="F170" s="149"/>
      <c r="G170" s="125"/>
      <c r="H170" s="150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spans="1:25" s="27" customFormat="1" ht="18.75">
      <c r="A171" s="125"/>
      <c r="B171" s="125"/>
      <c r="C171" s="147"/>
      <c r="D171" s="148"/>
      <c r="E171" s="148"/>
      <c r="F171" s="149"/>
      <c r="G171" s="125"/>
      <c r="H171" s="150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spans="1:25" s="27" customFormat="1" ht="18.75">
      <c r="A172" s="125"/>
      <c r="B172" s="125"/>
      <c r="C172" s="147"/>
      <c r="D172" s="148"/>
      <c r="E172" s="148"/>
      <c r="F172" s="149"/>
      <c r="G172" s="125"/>
      <c r="H172" s="150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spans="1:25" s="27" customFormat="1" ht="18.75">
      <c r="A173" s="125"/>
      <c r="B173" s="125"/>
      <c r="C173" s="147"/>
      <c r="D173" s="148"/>
      <c r="E173" s="148"/>
      <c r="F173" s="149"/>
      <c r="G173" s="125"/>
      <c r="H173" s="150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spans="1:25" s="27" customFormat="1" ht="18.75">
      <c r="A174" s="125"/>
      <c r="B174" s="125"/>
      <c r="C174" s="147"/>
      <c r="D174" s="148"/>
      <c r="E174" s="148"/>
      <c r="F174" s="149"/>
      <c r="G174" s="125"/>
      <c r="H174" s="150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1:25" s="27" customFormat="1" ht="18.75">
      <c r="A175" s="125"/>
      <c r="B175" s="125"/>
      <c r="C175" s="147"/>
      <c r="D175" s="148"/>
      <c r="E175" s="148"/>
      <c r="F175" s="149"/>
      <c r="G175" s="125"/>
      <c r="H175" s="150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1:25" s="27" customFormat="1" ht="18.75">
      <c r="A176" s="125"/>
      <c r="B176" s="125"/>
      <c r="C176" s="147"/>
      <c r="D176" s="148"/>
      <c r="E176" s="148"/>
      <c r="F176" s="149"/>
      <c r="G176" s="125"/>
      <c r="H176" s="150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1:25" s="27" customFormat="1" ht="18.75">
      <c r="A177" s="125"/>
      <c r="B177" s="125"/>
      <c r="C177" s="147"/>
      <c r="D177" s="148"/>
      <c r="E177" s="148"/>
      <c r="F177" s="149"/>
      <c r="G177" s="125"/>
      <c r="H177" s="150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1:25" s="27" customFormat="1" ht="18.75">
      <c r="A178" s="125"/>
      <c r="B178" s="125"/>
      <c r="C178" s="147"/>
      <c r="D178" s="148"/>
      <c r="E178" s="148"/>
      <c r="F178" s="149"/>
      <c r="G178" s="125"/>
      <c r="H178" s="150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spans="1:25" s="27" customFormat="1" ht="18.75">
      <c r="A179" s="125"/>
      <c r="B179" s="125"/>
      <c r="C179" s="147"/>
      <c r="D179" s="148"/>
      <c r="E179" s="148"/>
      <c r="F179" s="149"/>
      <c r="G179" s="125"/>
      <c r="H179" s="150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spans="1:25" s="27" customFormat="1" ht="18.75">
      <c r="A180" s="125"/>
      <c r="B180" s="125"/>
      <c r="C180" s="147"/>
      <c r="D180" s="148"/>
      <c r="E180" s="148"/>
      <c r="F180" s="149"/>
      <c r="G180" s="125"/>
      <c r="H180" s="150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spans="1:25" s="27" customFormat="1" ht="18.75">
      <c r="A181" s="125"/>
      <c r="B181" s="125"/>
      <c r="C181" s="147"/>
      <c r="D181" s="148"/>
      <c r="E181" s="148"/>
      <c r="F181" s="149"/>
      <c r="G181" s="125"/>
      <c r="H181" s="150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1:25" s="27" customFormat="1" ht="18.75">
      <c r="A182" s="125"/>
      <c r="B182" s="125"/>
      <c r="C182" s="147"/>
      <c r="D182" s="148"/>
      <c r="E182" s="148"/>
      <c r="F182" s="149"/>
      <c r="G182" s="125"/>
      <c r="H182" s="150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spans="1:25" s="27" customFormat="1" ht="18.75">
      <c r="A183" s="125"/>
      <c r="B183" s="125"/>
      <c r="C183" s="147"/>
      <c r="D183" s="148"/>
      <c r="E183" s="148"/>
      <c r="F183" s="149"/>
      <c r="G183" s="125"/>
      <c r="H183" s="150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1:25" s="27" customFormat="1" ht="18.75">
      <c r="A184" s="125"/>
      <c r="B184" s="125"/>
      <c r="C184" s="147"/>
      <c r="D184" s="148"/>
      <c r="E184" s="148"/>
      <c r="F184" s="149"/>
      <c r="G184" s="125"/>
      <c r="H184" s="150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1:25" s="27" customFormat="1" ht="18.75">
      <c r="A185" s="125"/>
      <c r="B185" s="125"/>
      <c r="C185" s="147"/>
      <c r="D185" s="148"/>
      <c r="E185" s="148"/>
      <c r="F185" s="149"/>
      <c r="G185" s="125"/>
      <c r="H185" s="150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spans="1:25" s="27" customFormat="1" ht="18.75">
      <c r="A186" s="125"/>
      <c r="B186" s="125"/>
      <c r="C186" s="147"/>
      <c r="D186" s="148"/>
      <c r="E186" s="148"/>
      <c r="F186" s="149"/>
      <c r="G186" s="125"/>
      <c r="H186" s="150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spans="1:25" s="27" customFormat="1" ht="18.75">
      <c r="A187" s="125"/>
      <c r="B187" s="125"/>
      <c r="C187" s="147"/>
      <c r="D187" s="148"/>
      <c r="E187" s="148"/>
      <c r="F187" s="149"/>
      <c r="G187" s="125"/>
      <c r="H187" s="150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spans="1:25" s="27" customFormat="1" ht="18.75">
      <c r="A188" s="125"/>
      <c r="B188" s="125"/>
      <c r="C188" s="147"/>
      <c r="D188" s="148"/>
      <c r="E188" s="148"/>
      <c r="F188" s="149"/>
      <c r="G188" s="125"/>
      <c r="H188" s="150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1:25" s="27" customFormat="1" ht="18.75">
      <c r="A189" s="125"/>
      <c r="B189" s="125"/>
      <c r="C189" s="147"/>
      <c r="D189" s="148"/>
      <c r="E189" s="148"/>
      <c r="F189" s="149"/>
      <c r="G189" s="125"/>
      <c r="H189" s="150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spans="1:25" s="27" customFormat="1" ht="18.75">
      <c r="A190" s="125"/>
      <c r="B190" s="125"/>
      <c r="C190" s="147"/>
      <c r="D190" s="148"/>
      <c r="E190" s="148"/>
      <c r="F190" s="149"/>
      <c r="G190" s="125"/>
      <c r="H190" s="150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1:25" s="27" customFormat="1" ht="18.75">
      <c r="A191" s="125"/>
      <c r="B191" s="125"/>
      <c r="C191" s="147"/>
      <c r="D191" s="148"/>
      <c r="E191" s="148"/>
      <c r="F191" s="149"/>
      <c r="G191" s="125"/>
      <c r="H191" s="150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</sheetData>
  <sheetProtection/>
  <mergeCells count="47">
    <mergeCell ref="A119:G119"/>
    <mergeCell ref="A152:G152"/>
    <mergeCell ref="A140:H140"/>
    <mergeCell ref="L140:Y140"/>
    <mergeCell ref="A142:G142"/>
    <mergeCell ref="A143:H143"/>
    <mergeCell ref="L143:Y143"/>
    <mergeCell ref="A150:H150"/>
    <mergeCell ref="L150:Y150"/>
    <mergeCell ref="A149:G149"/>
    <mergeCell ref="A104:K104"/>
    <mergeCell ref="L104:Y104"/>
    <mergeCell ref="X4:X5"/>
    <mergeCell ref="Y4:Y5"/>
    <mergeCell ref="B4:B5"/>
    <mergeCell ref="K4:K5"/>
    <mergeCell ref="M4:O4"/>
    <mergeCell ref="P4:U4"/>
    <mergeCell ref="H4:H5"/>
    <mergeCell ref="E4:E5"/>
    <mergeCell ref="A103:K103"/>
    <mergeCell ref="L103:Y103"/>
    <mergeCell ref="F154:G154"/>
    <mergeCell ref="W4:W5"/>
    <mergeCell ref="V4:V5"/>
    <mergeCell ref="A120:H120"/>
    <mergeCell ref="A4:A5"/>
    <mergeCell ref="L4:L5"/>
    <mergeCell ref="L6:Y6"/>
    <mergeCell ref="A6:K6"/>
    <mergeCell ref="I4:I5"/>
    <mergeCell ref="C4:C5"/>
    <mergeCell ref="D4:D5"/>
    <mergeCell ref="F4:F5"/>
    <mergeCell ref="G4:G5"/>
    <mergeCell ref="L102:Y102"/>
    <mergeCell ref="J4:J5"/>
    <mergeCell ref="A139:G139"/>
    <mergeCell ref="A101:G101"/>
    <mergeCell ref="A102:K102"/>
    <mergeCell ref="L117:Y117"/>
    <mergeCell ref="L120:Y120"/>
    <mergeCell ref="A116:G116"/>
    <mergeCell ref="A117:H117"/>
    <mergeCell ref="A113:H113"/>
    <mergeCell ref="A112:G112"/>
    <mergeCell ref="L113:Y113"/>
  </mergeCells>
  <printOptions horizontalCentered="1"/>
  <pageMargins left="0.5511811023622047" right="0" top="0.35433070866141736" bottom="0.15748031496062992" header="0.31496062992125984" footer="0.31496062992125984"/>
  <pageSetup horizontalDpi="600" verticalDpi="600" orientation="portrait" paperSize="9" scale="38" r:id="rId1"/>
  <headerFooter alignWithMargins="0">
    <oddFooter>&amp;CStrona &amp;P z &amp;N</oddFooter>
  </headerFooter>
  <rowBreaks count="1" manualBreakCount="1">
    <brk id="112" max="24" man="1"/>
  </rowBreaks>
  <colBreaks count="1" manualBreakCount="1">
    <brk id="11" max="1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0"/>
  <sheetViews>
    <sheetView view="pageBreakPreview" zoomScale="90" zoomScaleSheetLayoutView="90" zoomScalePageLayoutView="0" workbookViewId="0" topLeftCell="A170">
      <selection activeCell="D190" sqref="D190"/>
    </sheetView>
  </sheetViews>
  <sheetFormatPr defaultColWidth="9.140625" defaultRowHeight="12.75"/>
  <cols>
    <col min="1" max="1" width="5.57421875" style="35" customWidth="1"/>
    <col min="2" max="2" width="47.57421875" style="12" customWidth="1"/>
    <col min="3" max="3" width="15.421875" style="7" customWidth="1"/>
    <col min="4" max="4" width="18.421875" style="49" customWidth="1"/>
    <col min="5" max="5" width="12.140625" style="0" bestFit="1" customWidth="1"/>
    <col min="8" max="8" width="41.421875" style="27" bestFit="1" customWidth="1"/>
    <col min="9" max="9" width="17.28125" style="27" customWidth="1"/>
    <col min="10" max="10" width="11.421875" style="27" bestFit="1" customWidth="1"/>
  </cols>
  <sheetData>
    <row r="1" spans="1:4" ht="12.75">
      <c r="A1" s="154" t="s">
        <v>67</v>
      </c>
      <c r="B1" s="176"/>
      <c r="C1" s="176"/>
      <c r="D1" s="176"/>
    </row>
    <row r="3" spans="1:4" ht="12.75">
      <c r="A3" s="175" t="s">
        <v>149</v>
      </c>
      <c r="B3" s="175"/>
      <c r="C3" s="175"/>
      <c r="D3" s="175"/>
    </row>
    <row r="4" spans="1:4" ht="25.5">
      <c r="A4" s="31" t="s">
        <v>13</v>
      </c>
      <c r="B4" s="31" t="s">
        <v>21</v>
      </c>
      <c r="C4" s="31" t="s">
        <v>22</v>
      </c>
      <c r="D4" s="38" t="s">
        <v>23</v>
      </c>
    </row>
    <row r="5" spans="1:4" ht="12.75" customHeight="1">
      <c r="A5" s="177" t="s">
        <v>102</v>
      </c>
      <c r="B5" s="178"/>
      <c r="C5" s="178"/>
      <c r="D5" s="179"/>
    </row>
    <row r="6" spans="1:10" s="8" customFormat="1" ht="12.75" customHeight="1">
      <c r="A6" s="60">
        <v>1</v>
      </c>
      <c r="B6" s="61" t="s">
        <v>417</v>
      </c>
      <c r="C6" s="60">
        <v>2015</v>
      </c>
      <c r="D6" s="113">
        <v>1510</v>
      </c>
      <c r="H6" s="26"/>
      <c r="I6" s="26"/>
      <c r="J6" s="26"/>
    </row>
    <row r="7" spans="1:10" s="8" customFormat="1" ht="12.75" customHeight="1">
      <c r="A7" s="60">
        <v>2</v>
      </c>
      <c r="B7" s="61" t="s">
        <v>418</v>
      </c>
      <c r="C7" s="60">
        <v>2015</v>
      </c>
      <c r="D7" s="113">
        <v>4838</v>
      </c>
      <c r="H7" s="26"/>
      <c r="I7" s="26"/>
      <c r="J7" s="26"/>
    </row>
    <row r="8" spans="1:10" s="8" customFormat="1" ht="12.75" customHeight="1">
      <c r="A8" s="60">
        <v>3</v>
      </c>
      <c r="B8" s="61" t="s">
        <v>453</v>
      </c>
      <c r="C8" s="60">
        <v>2016</v>
      </c>
      <c r="D8" s="113">
        <v>4177.08</v>
      </c>
      <c r="H8" s="26"/>
      <c r="I8" s="26"/>
      <c r="J8" s="26"/>
    </row>
    <row r="9" spans="1:10" s="8" customFormat="1" ht="12.75" customHeight="1">
      <c r="A9" s="60">
        <v>4</v>
      </c>
      <c r="B9" s="61" t="s">
        <v>453</v>
      </c>
      <c r="C9" s="60">
        <v>2016</v>
      </c>
      <c r="D9" s="113">
        <v>4177.08</v>
      </c>
      <c r="H9" s="26"/>
      <c r="I9" s="26"/>
      <c r="J9" s="26"/>
    </row>
    <row r="10" spans="1:10" s="8" customFormat="1" ht="12.75" customHeight="1">
      <c r="A10" s="60">
        <v>5</v>
      </c>
      <c r="B10" s="61" t="s">
        <v>453</v>
      </c>
      <c r="C10" s="60">
        <v>2016</v>
      </c>
      <c r="D10" s="113">
        <v>4177.08</v>
      </c>
      <c r="H10" s="26"/>
      <c r="I10" s="26"/>
      <c r="J10" s="26"/>
    </row>
    <row r="11" spans="1:10" s="8" customFormat="1" ht="12.75" customHeight="1">
      <c r="A11" s="60">
        <v>6</v>
      </c>
      <c r="B11" s="61" t="s">
        <v>453</v>
      </c>
      <c r="C11" s="60">
        <v>2016</v>
      </c>
      <c r="D11" s="113">
        <v>4177.08</v>
      </c>
      <c r="H11" s="26"/>
      <c r="I11" s="26"/>
      <c r="J11" s="26"/>
    </row>
    <row r="12" spans="1:10" s="8" customFormat="1" ht="12.75" customHeight="1">
      <c r="A12" s="60">
        <v>7</v>
      </c>
      <c r="B12" s="61" t="s">
        <v>454</v>
      </c>
      <c r="C12" s="60">
        <v>2016</v>
      </c>
      <c r="D12" s="113">
        <v>3603.9</v>
      </c>
      <c r="H12" s="26"/>
      <c r="I12" s="26"/>
      <c r="J12" s="26"/>
    </row>
    <row r="13" spans="1:10" s="8" customFormat="1" ht="12.75" customHeight="1">
      <c r="A13" s="60">
        <v>8</v>
      </c>
      <c r="B13" s="61" t="s">
        <v>454</v>
      </c>
      <c r="C13" s="60">
        <v>2016</v>
      </c>
      <c r="D13" s="113">
        <v>3603.9</v>
      </c>
      <c r="H13" s="26"/>
      <c r="I13" s="26"/>
      <c r="J13" s="26"/>
    </row>
    <row r="14" spans="1:10" s="8" customFormat="1" ht="12.75" customHeight="1">
      <c r="A14" s="60">
        <v>9</v>
      </c>
      <c r="B14" s="61" t="s">
        <v>454</v>
      </c>
      <c r="C14" s="60">
        <v>2016</v>
      </c>
      <c r="D14" s="113">
        <v>3603.9</v>
      </c>
      <c r="H14" s="26"/>
      <c r="I14" s="26"/>
      <c r="J14" s="26"/>
    </row>
    <row r="15" spans="1:10" s="8" customFormat="1" ht="12.75" customHeight="1">
      <c r="A15" s="60">
        <v>10</v>
      </c>
      <c r="B15" s="61" t="s">
        <v>455</v>
      </c>
      <c r="C15" s="60">
        <v>2016</v>
      </c>
      <c r="D15" s="113">
        <v>4292.7</v>
      </c>
      <c r="H15" s="26"/>
      <c r="I15" s="26"/>
      <c r="J15" s="26"/>
    </row>
    <row r="16" spans="1:10" s="8" customFormat="1" ht="12.75" customHeight="1">
      <c r="A16" s="60">
        <v>11</v>
      </c>
      <c r="B16" s="61" t="s">
        <v>456</v>
      </c>
      <c r="C16" s="60">
        <v>2017</v>
      </c>
      <c r="D16" s="113">
        <v>6543.6</v>
      </c>
      <c r="H16" s="26"/>
      <c r="I16" s="26"/>
      <c r="J16" s="26"/>
    </row>
    <row r="17" spans="1:10" s="8" customFormat="1" ht="12.75">
      <c r="A17" s="60">
        <v>12</v>
      </c>
      <c r="B17" s="61" t="s">
        <v>457</v>
      </c>
      <c r="C17" s="60">
        <v>2017</v>
      </c>
      <c r="D17" s="113">
        <v>2399</v>
      </c>
      <c r="H17" s="26"/>
      <c r="I17" s="26"/>
      <c r="J17" s="26"/>
    </row>
    <row r="18" spans="1:10" s="8" customFormat="1" ht="12.75" customHeight="1">
      <c r="A18" s="60">
        <v>13</v>
      </c>
      <c r="B18" s="61" t="s">
        <v>458</v>
      </c>
      <c r="C18" s="60">
        <v>2017</v>
      </c>
      <c r="D18" s="113">
        <v>1237.31</v>
      </c>
      <c r="H18" s="26"/>
      <c r="I18" s="26"/>
      <c r="J18" s="26"/>
    </row>
    <row r="19" spans="1:4" s="8" customFormat="1" ht="25.5">
      <c r="A19" s="60">
        <v>14</v>
      </c>
      <c r="B19" s="61" t="s">
        <v>460</v>
      </c>
      <c r="C19" s="60">
        <v>2017</v>
      </c>
      <c r="D19" s="113">
        <v>74630.25</v>
      </c>
    </row>
    <row r="20" spans="1:4" s="8" customFormat="1" ht="12.75">
      <c r="A20" s="60">
        <v>15</v>
      </c>
      <c r="B20" s="61" t="s">
        <v>576</v>
      </c>
      <c r="C20" s="60">
        <v>2018</v>
      </c>
      <c r="D20" s="113">
        <v>11742.97</v>
      </c>
    </row>
    <row r="21" spans="1:4" s="8" customFormat="1" ht="12.75">
      <c r="A21" s="60">
        <v>16</v>
      </c>
      <c r="B21" s="61" t="s">
        <v>577</v>
      </c>
      <c r="C21" s="60">
        <v>2018</v>
      </c>
      <c r="D21" s="113">
        <v>26286.82</v>
      </c>
    </row>
    <row r="22" spans="1:4" s="8" customFormat="1" ht="12.75">
      <c r="A22" s="60">
        <v>17</v>
      </c>
      <c r="B22" s="61" t="s">
        <v>578</v>
      </c>
      <c r="C22" s="60">
        <v>2018</v>
      </c>
      <c r="D22" s="113">
        <v>28737.23</v>
      </c>
    </row>
    <row r="23" spans="1:4" s="8" customFormat="1" ht="25.5">
      <c r="A23" s="60">
        <v>18</v>
      </c>
      <c r="B23" s="61" t="s">
        <v>579</v>
      </c>
      <c r="C23" s="60">
        <v>2018</v>
      </c>
      <c r="D23" s="113">
        <v>2848.68</v>
      </c>
    </row>
    <row r="24" spans="1:4" s="8" customFormat="1" ht="25.5">
      <c r="A24" s="60">
        <v>19</v>
      </c>
      <c r="B24" s="61" t="s">
        <v>579</v>
      </c>
      <c r="C24" s="60">
        <v>2018</v>
      </c>
      <c r="D24" s="113">
        <v>2848.68</v>
      </c>
    </row>
    <row r="25" spans="1:4" s="8" customFormat="1" ht="25.5">
      <c r="A25" s="60">
        <v>20</v>
      </c>
      <c r="B25" s="61" t="s">
        <v>579</v>
      </c>
      <c r="C25" s="60">
        <v>2018</v>
      </c>
      <c r="D25" s="113">
        <v>2848.68</v>
      </c>
    </row>
    <row r="26" spans="1:4" s="8" customFormat="1" ht="12.75">
      <c r="A26" s="60">
        <v>21</v>
      </c>
      <c r="B26" s="61" t="s">
        <v>580</v>
      </c>
      <c r="C26" s="60">
        <v>2018</v>
      </c>
      <c r="D26" s="113">
        <v>6150</v>
      </c>
    </row>
    <row r="27" spans="1:4" s="8" customFormat="1" ht="12.75">
      <c r="A27" s="60">
        <v>22</v>
      </c>
      <c r="B27" s="61" t="s">
        <v>580</v>
      </c>
      <c r="C27" s="60">
        <v>2018</v>
      </c>
      <c r="D27" s="113">
        <v>6150</v>
      </c>
    </row>
    <row r="28" spans="1:4" s="8" customFormat="1" ht="12.75">
      <c r="A28" s="60">
        <v>23</v>
      </c>
      <c r="B28" s="61" t="s">
        <v>581</v>
      </c>
      <c r="C28" s="60">
        <v>2018</v>
      </c>
      <c r="D28" s="113">
        <v>4920</v>
      </c>
    </row>
    <row r="29" spans="1:4" s="8" customFormat="1" ht="12.75">
      <c r="A29" s="60">
        <v>24</v>
      </c>
      <c r="B29" s="61" t="s">
        <v>582</v>
      </c>
      <c r="C29" s="60">
        <v>2018</v>
      </c>
      <c r="D29" s="113">
        <v>2876.97</v>
      </c>
    </row>
    <row r="30" spans="1:4" s="8" customFormat="1" ht="12.75">
      <c r="A30" s="60">
        <v>25</v>
      </c>
      <c r="B30" s="61" t="s">
        <v>583</v>
      </c>
      <c r="C30" s="60">
        <v>2018</v>
      </c>
      <c r="D30" s="113">
        <v>3075</v>
      </c>
    </row>
    <row r="31" spans="1:4" s="8" customFormat="1" ht="12.75">
      <c r="A31" s="60">
        <v>26</v>
      </c>
      <c r="B31" s="61" t="s">
        <v>583</v>
      </c>
      <c r="C31" s="60">
        <v>2018</v>
      </c>
      <c r="D31" s="113">
        <v>3075</v>
      </c>
    </row>
    <row r="32" spans="1:4" s="8" customFormat="1" ht="12.75">
      <c r="A32" s="60">
        <v>27</v>
      </c>
      <c r="B32" s="61" t="s">
        <v>583</v>
      </c>
      <c r="C32" s="60">
        <v>2018</v>
      </c>
      <c r="D32" s="113">
        <v>3075</v>
      </c>
    </row>
    <row r="33" spans="1:4" s="8" customFormat="1" ht="12.75">
      <c r="A33" s="60">
        <v>28</v>
      </c>
      <c r="B33" s="61" t="s">
        <v>583</v>
      </c>
      <c r="C33" s="60">
        <v>2018</v>
      </c>
      <c r="D33" s="113">
        <v>3075</v>
      </c>
    </row>
    <row r="34" spans="1:4" s="8" customFormat="1" ht="25.5">
      <c r="A34" s="60">
        <v>29</v>
      </c>
      <c r="B34" s="61" t="s">
        <v>584</v>
      </c>
      <c r="C34" s="60">
        <v>2018</v>
      </c>
      <c r="D34" s="113">
        <v>7134</v>
      </c>
    </row>
    <row r="35" spans="1:4" s="8" customFormat="1" ht="12.75">
      <c r="A35" s="60">
        <v>30</v>
      </c>
      <c r="B35" s="61" t="s">
        <v>585</v>
      </c>
      <c r="C35" s="60">
        <v>2019</v>
      </c>
      <c r="D35" s="113">
        <v>958</v>
      </c>
    </row>
    <row r="36" spans="1:4" s="44" customFormat="1" ht="12.75">
      <c r="A36" s="170" t="s">
        <v>0</v>
      </c>
      <c r="B36" s="171"/>
      <c r="C36" s="172"/>
      <c r="D36" s="45">
        <f>SUM(D6:D35)</f>
        <v>238772.91</v>
      </c>
    </row>
    <row r="37" spans="1:4" s="44" customFormat="1" ht="12.75">
      <c r="A37" s="169" t="s">
        <v>136</v>
      </c>
      <c r="B37" s="169"/>
      <c r="C37" s="169"/>
      <c r="D37" s="169"/>
    </row>
    <row r="38" spans="1:4" s="8" customFormat="1" ht="12.75" customHeight="1">
      <c r="A38" s="60">
        <v>1</v>
      </c>
      <c r="B38" s="61" t="s">
        <v>368</v>
      </c>
      <c r="C38" s="60">
        <v>2015</v>
      </c>
      <c r="D38" s="113">
        <v>923.73</v>
      </c>
    </row>
    <row r="39" spans="1:4" s="8" customFormat="1" ht="12.75" customHeight="1">
      <c r="A39" s="60">
        <v>2</v>
      </c>
      <c r="B39" s="61" t="s">
        <v>369</v>
      </c>
      <c r="C39" s="60">
        <v>2015</v>
      </c>
      <c r="D39" s="113">
        <v>2988.9</v>
      </c>
    </row>
    <row r="40" spans="1:4" s="8" customFormat="1" ht="12.75" customHeight="1">
      <c r="A40" s="60">
        <v>3</v>
      </c>
      <c r="B40" s="61" t="s">
        <v>370</v>
      </c>
      <c r="C40" s="60">
        <v>2016</v>
      </c>
      <c r="D40" s="113">
        <v>3491.33</v>
      </c>
    </row>
    <row r="41" spans="1:4" s="8" customFormat="1" ht="12.75" customHeight="1">
      <c r="A41" s="60">
        <v>4</v>
      </c>
      <c r="B41" s="61" t="s">
        <v>179</v>
      </c>
      <c r="C41" s="60">
        <v>2017</v>
      </c>
      <c r="D41" s="113">
        <v>2569</v>
      </c>
    </row>
    <row r="42" spans="1:4" s="8" customFormat="1" ht="12.75" customHeight="1">
      <c r="A42" s="60">
        <v>5</v>
      </c>
      <c r="B42" s="61" t="s">
        <v>431</v>
      </c>
      <c r="C42" s="60">
        <v>2017</v>
      </c>
      <c r="D42" s="113">
        <v>879</v>
      </c>
    </row>
    <row r="43" spans="1:4" s="8" customFormat="1" ht="12.75" customHeight="1">
      <c r="A43" s="60">
        <v>6</v>
      </c>
      <c r="B43" s="61" t="s">
        <v>432</v>
      </c>
      <c r="C43" s="60">
        <v>2017</v>
      </c>
      <c r="D43" s="113">
        <v>499</v>
      </c>
    </row>
    <row r="44" spans="1:4" s="8" customFormat="1" ht="12.75">
      <c r="A44" s="60">
        <v>7</v>
      </c>
      <c r="B44" s="61" t="s">
        <v>473</v>
      </c>
      <c r="C44" s="60">
        <v>2018</v>
      </c>
      <c r="D44" s="113">
        <v>3866</v>
      </c>
    </row>
    <row r="45" spans="1:4" s="8" customFormat="1" ht="12.75">
      <c r="A45" s="60">
        <v>8</v>
      </c>
      <c r="B45" s="61" t="s">
        <v>536</v>
      </c>
      <c r="C45" s="60">
        <v>2019</v>
      </c>
      <c r="D45" s="113">
        <v>8917.5</v>
      </c>
    </row>
    <row r="46" spans="1:4" s="44" customFormat="1" ht="12.75">
      <c r="A46" s="170" t="s">
        <v>0</v>
      </c>
      <c r="B46" s="171"/>
      <c r="C46" s="172"/>
      <c r="D46" s="45">
        <f>SUM(D38:D45)</f>
        <v>24134.46</v>
      </c>
    </row>
    <row r="47" spans="1:4" s="44" customFormat="1" ht="12.75">
      <c r="A47" s="169" t="s">
        <v>138</v>
      </c>
      <c r="B47" s="169"/>
      <c r="C47" s="169"/>
      <c r="D47" s="169"/>
    </row>
    <row r="48" spans="1:4" s="8" customFormat="1" ht="12.75" customHeight="1">
      <c r="A48" s="60">
        <v>1</v>
      </c>
      <c r="B48" s="61" t="s">
        <v>435</v>
      </c>
      <c r="C48" s="60">
        <v>2015</v>
      </c>
      <c r="D48" s="113">
        <v>3300</v>
      </c>
    </row>
    <row r="49" spans="1:7" s="8" customFormat="1" ht="12.75" customHeight="1">
      <c r="A49" s="60">
        <v>2</v>
      </c>
      <c r="B49" s="61" t="s">
        <v>230</v>
      </c>
      <c r="C49" s="60">
        <v>2015</v>
      </c>
      <c r="D49" s="113">
        <v>4245.96</v>
      </c>
      <c r="G49" s="57"/>
    </row>
    <row r="50" spans="1:10" s="8" customFormat="1" ht="12.75" customHeight="1">
      <c r="A50" s="60">
        <v>3</v>
      </c>
      <c r="B50" s="61" t="s">
        <v>436</v>
      </c>
      <c r="C50" s="60">
        <v>2017</v>
      </c>
      <c r="D50" s="113">
        <v>3702</v>
      </c>
      <c r="H50" s="57"/>
      <c r="I50" s="26"/>
      <c r="J50" s="26"/>
    </row>
    <row r="51" spans="1:10" s="44" customFormat="1" ht="12.75">
      <c r="A51" s="170" t="s">
        <v>0</v>
      </c>
      <c r="B51" s="171"/>
      <c r="C51" s="172"/>
      <c r="D51" s="45">
        <f>SUM(D48:D50)</f>
        <v>11247.96</v>
      </c>
      <c r="J51" s="54"/>
    </row>
    <row r="52" spans="1:4" s="44" customFormat="1" ht="12.75">
      <c r="A52" s="169" t="s">
        <v>140</v>
      </c>
      <c r="B52" s="169"/>
      <c r="C52" s="169"/>
      <c r="D52" s="169"/>
    </row>
    <row r="53" spans="1:4" s="8" customFormat="1" ht="12.75" customHeight="1">
      <c r="A53" s="60">
        <v>1</v>
      </c>
      <c r="B53" s="61" t="s">
        <v>440</v>
      </c>
      <c r="C53" s="60">
        <v>2016</v>
      </c>
      <c r="D53" s="113">
        <v>2700</v>
      </c>
    </row>
    <row r="54" spans="1:4" s="40" customFormat="1" ht="12.75" customHeight="1">
      <c r="A54" s="170" t="s">
        <v>0</v>
      </c>
      <c r="B54" s="171"/>
      <c r="C54" s="172"/>
      <c r="D54" s="45">
        <f>SUM(D53:D53)</f>
        <v>2700</v>
      </c>
    </row>
    <row r="55" spans="1:4" s="40" customFormat="1" ht="12.75" customHeight="1">
      <c r="A55" s="169" t="s">
        <v>141</v>
      </c>
      <c r="B55" s="169"/>
      <c r="C55" s="169"/>
      <c r="D55" s="169"/>
    </row>
    <row r="56" spans="1:4" s="8" customFormat="1" ht="12.75" customHeight="1">
      <c r="A56" s="60">
        <v>1</v>
      </c>
      <c r="B56" s="61" t="s">
        <v>423</v>
      </c>
      <c r="C56" s="60">
        <v>2016</v>
      </c>
      <c r="D56" s="113">
        <v>2136.9</v>
      </c>
    </row>
    <row r="57" spans="1:4" s="8" customFormat="1" ht="12.75" customHeight="1">
      <c r="A57" s="60">
        <v>2</v>
      </c>
      <c r="B57" s="61" t="s">
        <v>423</v>
      </c>
      <c r="C57" s="60">
        <v>2016</v>
      </c>
      <c r="D57" s="113">
        <v>2136.9</v>
      </c>
    </row>
    <row r="58" spans="1:4" s="8" customFormat="1" ht="12.75" customHeight="1">
      <c r="A58" s="60">
        <v>3</v>
      </c>
      <c r="B58" s="61" t="s">
        <v>469</v>
      </c>
      <c r="C58" s="60">
        <v>2016</v>
      </c>
      <c r="D58" s="113">
        <v>2083.62</v>
      </c>
    </row>
    <row r="59" spans="1:4" s="8" customFormat="1" ht="12.75" customHeight="1">
      <c r="A59" s="60">
        <v>4</v>
      </c>
      <c r="B59" s="61" t="s">
        <v>424</v>
      </c>
      <c r="C59" s="60">
        <v>2016</v>
      </c>
      <c r="D59" s="113">
        <v>2440.32</v>
      </c>
    </row>
    <row r="60" spans="1:4" s="8" customFormat="1" ht="12.75" customHeight="1">
      <c r="A60" s="60">
        <v>5</v>
      </c>
      <c r="B60" s="61" t="s">
        <v>428</v>
      </c>
      <c r="C60" s="60">
        <v>2016</v>
      </c>
      <c r="D60" s="113">
        <v>583.02</v>
      </c>
    </row>
    <row r="61" spans="1:4" s="8" customFormat="1" ht="12.75" customHeight="1">
      <c r="A61" s="60">
        <v>6</v>
      </c>
      <c r="B61" s="61" t="s">
        <v>528</v>
      </c>
      <c r="C61" s="60">
        <v>2019</v>
      </c>
      <c r="D61" s="113">
        <v>2999.99</v>
      </c>
    </row>
    <row r="62" spans="1:4" s="40" customFormat="1" ht="12.75" customHeight="1">
      <c r="A62" s="180" t="s">
        <v>0</v>
      </c>
      <c r="B62" s="180"/>
      <c r="C62" s="180"/>
      <c r="D62" s="46">
        <f>SUM(D56:D61)</f>
        <v>12380.75</v>
      </c>
    </row>
    <row r="63" spans="1:4" s="10" customFormat="1" ht="12.75" customHeight="1">
      <c r="A63" s="169" t="s">
        <v>142</v>
      </c>
      <c r="B63" s="169"/>
      <c r="C63" s="169"/>
      <c r="D63" s="169"/>
    </row>
    <row r="64" spans="1:4" s="8" customFormat="1" ht="12.75" customHeight="1">
      <c r="A64" s="60">
        <v>1</v>
      </c>
      <c r="B64" s="61" t="s">
        <v>166</v>
      </c>
      <c r="C64" s="60">
        <v>2015</v>
      </c>
      <c r="D64" s="113">
        <v>3081.31</v>
      </c>
    </row>
    <row r="65" spans="1:4" s="10" customFormat="1" ht="12.75" customHeight="1">
      <c r="A65" s="180" t="s">
        <v>0</v>
      </c>
      <c r="B65" s="180"/>
      <c r="C65" s="180"/>
      <c r="D65" s="45">
        <f>SUM(D64:D64)</f>
        <v>3081.31</v>
      </c>
    </row>
    <row r="66" spans="1:10" s="40" customFormat="1" ht="12.75" customHeight="1">
      <c r="A66" s="169" t="s">
        <v>145</v>
      </c>
      <c r="B66" s="169"/>
      <c r="C66" s="169"/>
      <c r="D66" s="169"/>
      <c r="H66" s="52"/>
      <c r="I66" s="52"/>
      <c r="J66" s="52"/>
    </row>
    <row r="67" spans="1:10" s="8" customFormat="1" ht="12.75" customHeight="1">
      <c r="A67" s="60">
        <v>1</v>
      </c>
      <c r="B67" s="61" t="s">
        <v>444</v>
      </c>
      <c r="C67" s="60">
        <v>2016</v>
      </c>
      <c r="D67" s="113">
        <v>2132.44</v>
      </c>
      <c r="H67" s="57"/>
      <c r="I67" s="57"/>
      <c r="J67" s="55"/>
    </row>
    <row r="68" spans="1:10" s="8" customFormat="1" ht="12.75" customHeight="1">
      <c r="A68" s="60">
        <v>2</v>
      </c>
      <c r="B68" s="61" t="s">
        <v>445</v>
      </c>
      <c r="C68" s="60">
        <v>2016</v>
      </c>
      <c r="D68" s="113">
        <v>617.56</v>
      </c>
      <c r="H68" s="57"/>
      <c r="I68" s="57"/>
      <c r="J68" s="55"/>
    </row>
    <row r="69" spans="1:10" s="40" customFormat="1" ht="12.75" customHeight="1">
      <c r="A69" s="180" t="s">
        <v>0</v>
      </c>
      <c r="B69" s="180"/>
      <c r="C69" s="180"/>
      <c r="D69" s="45">
        <f>SUM(D67:D68)</f>
        <v>2750</v>
      </c>
      <c r="H69" s="57"/>
      <c r="I69" s="57"/>
      <c r="J69" s="55"/>
    </row>
    <row r="70" spans="1:4" s="40" customFormat="1" ht="12.75" customHeight="1">
      <c r="A70" s="169" t="s">
        <v>442</v>
      </c>
      <c r="B70" s="169"/>
      <c r="C70" s="169"/>
      <c r="D70" s="169"/>
    </row>
    <row r="71" spans="1:4" s="8" customFormat="1" ht="12.75" customHeight="1">
      <c r="A71" s="60">
        <v>1</v>
      </c>
      <c r="B71" s="61" t="s">
        <v>502</v>
      </c>
      <c r="C71" s="60">
        <v>2015</v>
      </c>
      <c r="D71" s="113">
        <v>1303.8</v>
      </c>
    </row>
    <row r="72" spans="1:4" s="8" customFormat="1" ht="12.75" customHeight="1">
      <c r="A72" s="60">
        <v>2</v>
      </c>
      <c r="B72" s="61" t="s">
        <v>491</v>
      </c>
      <c r="C72" s="60">
        <v>2015</v>
      </c>
      <c r="D72" s="113">
        <v>418.2</v>
      </c>
    </row>
    <row r="73" spans="1:10" s="8" customFormat="1" ht="12.75" customHeight="1">
      <c r="A73" s="60">
        <v>3</v>
      </c>
      <c r="B73" s="61" t="s">
        <v>492</v>
      </c>
      <c r="C73" s="60">
        <v>2015</v>
      </c>
      <c r="D73" s="113">
        <v>388.68</v>
      </c>
      <c r="H73" s="57"/>
      <c r="I73" s="57"/>
      <c r="J73" s="55"/>
    </row>
    <row r="74" spans="1:10" s="8" customFormat="1" ht="12.75" customHeight="1">
      <c r="A74" s="60">
        <v>4</v>
      </c>
      <c r="B74" s="61" t="s">
        <v>436</v>
      </c>
      <c r="C74" s="60">
        <v>2015</v>
      </c>
      <c r="D74" s="113">
        <v>4720.74</v>
      </c>
      <c r="H74" s="57"/>
      <c r="I74" s="57"/>
      <c r="J74" s="55"/>
    </row>
    <row r="75" spans="1:10" s="8" customFormat="1" ht="12.75" customHeight="1">
      <c r="A75" s="60">
        <v>5</v>
      </c>
      <c r="B75" s="61" t="s">
        <v>504</v>
      </c>
      <c r="C75" s="60">
        <v>2016</v>
      </c>
      <c r="D75" s="113">
        <v>16113</v>
      </c>
      <c r="H75" s="57"/>
      <c r="I75" s="57"/>
      <c r="J75" s="55"/>
    </row>
    <row r="76" spans="1:10" s="8" customFormat="1" ht="12.75" customHeight="1">
      <c r="A76" s="60">
        <v>6</v>
      </c>
      <c r="B76" s="61" t="s">
        <v>505</v>
      </c>
      <c r="C76" s="60">
        <v>2016</v>
      </c>
      <c r="D76" s="113">
        <v>3136.5</v>
      </c>
      <c r="H76" s="57"/>
      <c r="I76" s="57"/>
      <c r="J76" s="55"/>
    </row>
    <row r="77" spans="1:10" s="8" customFormat="1" ht="12.75" customHeight="1">
      <c r="A77" s="60">
        <v>7</v>
      </c>
      <c r="B77" s="61" t="s">
        <v>496</v>
      </c>
      <c r="C77" s="60">
        <v>2016</v>
      </c>
      <c r="D77" s="113">
        <v>2140.2</v>
      </c>
      <c r="H77" s="57"/>
      <c r="I77" s="57"/>
      <c r="J77" s="55"/>
    </row>
    <row r="78" spans="1:10" s="8" customFormat="1" ht="12.75" customHeight="1">
      <c r="A78" s="60">
        <v>8</v>
      </c>
      <c r="B78" s="61" t="s">
        <v>496</v>
      </c>
      <c r="C78" s="60">
        <v>2016</v>
      </c>
      <c r="D78" s="113">
        <v>1168.5</v>
      </c>
      <c r="H78" s="57"/>
      <c r="I78" s="57"/>
      <c r="J78" s="55"/>
    </row>
    <row r="79" spans="1:10" s="8" customFormat="1" ht="12.75" customHeight="1">
      <c r="A79" s="60">
        <v>9</v>
      </c>
      <c r="B79" s="61" t="s">
        <v>496</v>
      </c>
      <c r="C79" s="60">
        <v>2016</v>
      </c>
      <c r="D79" s="113">
        <v>1463.7</v>
      </c>
      <c r="H79" s="57"/>
      <c r="I79" s="57"/>
      <c r="J79" s="55"/>
    </row>
    <row r="80" spans="1:10" s="8" customFormat="1" ht="12.75" customHeight="1">
      <c r="A80" s="60">
        <v>10</v>
      </c>
      <c r="B80" s="61" t="s">
        <v>490</v>
      </c>
      <c r="C80" s="60">
        <v>2016</v>
      </c>
      <c r="D80" s="113">
        <v>1458.78</v>
      </c>
      <c r="H80" s="57"/>
      <c r="I80" s="57"/>
      <c r="J80" s="55"/>
    </row>
    <row r="81" spans="1:10" s="8" customFormat="1" ht="12.75" customHeight="1">
      <c r="A81" s="60">
        <v>11</v>
      </c>
      <c r="B81" s="61" t="s">
        <v>562</v>
      </c>
      <c r="C81" s="60">
        <v>2016</v>
      </c>
      <c r="D81" s="113">
        <v>1328.4</v>
      </c>
      <c r="H81" s="57"/>
      <c r="I81" s="57"/>
      <c r="J81" s="55"/>
    </row>
    <row r="82" spans="1:10" s="8" customFormat="1" ht="12.75" customHeight="1">
      <c r="A82" s="60">
        <v>12</v>
      </c>
      <c r="B82" s="61" t="s">
        <v>493</v>
      </c>
      <c r="C82" s="60">
        <v>2017</v>
      </c>
      <c r="D82" s="113">
        <v>549.81</v>
      </c>
      <c r="H82" s="57"/>
      <c r="I82" s="57"/>
      <c r="J82" s="55"/>
    </row>
    <row r="83" spans="1:10" s="8" customFormat="1" ht="12.75" customHeight="1">
      <c r="A83" s="60">
        <v>13</v>
      </c>
      <c r="B83" s="61" t="s">
        <v>503</v>
      </c>
      <c r="C83" s="60">
        <v>2017</v>
      </c>
      <c r="D83" s="113">
        <v>2410.8</v>
      </c>
      <c r="H83" s="57"/>
      <c r="I83" s="57"/>
      <c r="J83" s="55"/>
    </row>
    <row r="84" spans="1:10" s="8" customFormat="1" ht="12.75" customHeight="1">
      <c r="A84" s="60">
        <v>14</v>
      </c>
      <c r="B84" s="61" t="s">
        <v>494</v>
      </c>
      <c r="C84" s="60">
        <v>2017</v>
      </c>
      <c r="D84" s="113">
        <v>530.13</v>
      </c>
      <c r="H84" s="57"/>
      <c r="I84" s="57"/>
      <c r="J84" s="55"/>
    </row>
    <row r="85" spans="1:10" s="8" customFormat="1" ht="12.75" customHeight="1">
      <c r="A85" s="60">
        <v>15</v>
      </c>
      <c r="B85" s="61" t="s">
        <v>495</v>
      </c>
      <c r="C85" s="60">
        <v>2017</v>
      </c>
      <c r="D85" s="113">
        <v>3468.6</v>
      </c>
      <c r="H85" s="57"/>
      <c r="I85" s="57"/>
      <c r="J85" s="55"/>
    </row>
    <row r="86" spans="1:10" s="8" customFormat="1" ht="12.75" customHeight="1">
      <c r="A86" s="60">
        <v>16</v>
      </c>
      <c r="B86" s="61" t="s">
        <v>497</v>
      </c>
      <c r="C86" s="60">
        <v>2017</v>
      </c>
      <c r="D86" s="113">
        <v>11480</v>
      </c>
      <c r="H86" s="57"/>
      <c r="I86" s="57"/>
      <c r="J86" s="55"/>
    </row>
    <row r="87" spans="1:10" s="8" customFormat="1" ht="12.75" customHeight="1">
      <c r="A87" s="60">
        <v>17</v>
      </c>
      <c r="B87" s="61" t="s">
        <v>563</v>
      </c>
      <c r="C87" s="60">
        <v>2017</v>
      </c>
      <c r="D87" s="113">
        <v>13234.8</v>
      </c>
      <c r="H87" s="57"/>
      <c r="I87" s="57"/>
      <c r="J87" s="55"/>
    </row>
    <row r="88" spans="1:10" s="8" customFormat="1" ht="12.75" customHeight="1">
      <c r="A88" s="60">
        <v>18</v>
      </c>
      <c r="B88" s="61" t="s">
        <v>490</v>
      </c>
      <c r="C88" s="60">
        <v>2017</v>
      </c>
      <c r="D88" s="113">
        <v>1463.7</v>
      </c>
      <c r="H88" s="57"/>
      <c r="I88" s="57"/>
      <c r="J88" s="55"/>
    </row>
    <row r="89" spans="1:10" s="8" customFormat="1" ht="12.75" customHeight="1">
      <c r="A89" s="60">
        <v>19</v>
      </c>
      <c r="B89" s="61" t="s">
        <v>489</v>
      </c>
      <c r="C89" s="60">
        <v>2018</v>
      </c>
      <c r="D89" s="113">
        <v>17499</v>
      </c>
      <c r="H89" s="57"/>
      <c r="I89" s="57"/>
      <c r="J89" s="55"/>
    </row>
    <row r="90" spans="1:10" s="8" customFormat="1" ht="12.75" customHeight="1">
      <c r="A90" s="60">
        <v>20</v>
      </c>
      <c r="B90" s="61" t="s">
        <v>490</v>
      </c>
      <c r="C90" s="60">
        <v>2018</v>
      </c>
      <c r="D90" s="113">
        <v>1578.09</v>
      </c>
      <c r="H90" s="57"/>
      <c r="I90" s="57"/>
      <c r="J90" s="55"/>
    </row>
    <row r="91" spans="1:10" s="8" customFormat="1" ht="12.75" customHeight="1">
      <c r="A91" s="60">
        <v>21</v>
      </c>
      <c r="B91" s="61" t="s">
        <v>561</v>
      </c>
      <c r="C91" s="60">
        <v>2018</v>
      </c>
      <c r="D91" s="113">
        <v>7550</v>
      </c>
      <c r="H91" s="57"/>
      <c r="I91" s="57"/>
      <c r="J91" s="55"/>
    </row>
    <row r="92" spans="1:10" s="8" customFormat="1" ht="12.75" customHeight="1">
      <c r="A92" s="170" t="s">
        <v>0</v>
      </c>
      <c r="B92" s="171"/>
      <c r="C92" s="172"/>
      <c r="D92" s="46">
        <f>SUM(D71:D91)</f>
        <v>93405.43</v>
      </c>
      <c r="H92" s="57"/>
      <c r="I92" s="57"/>
      <c r="J92" s="55"/>
    </row>
    <row r="93" spans="1:10" s="8" customFormat="1" ht="12.75" customHeight="1">
      <c r="A93" s="169" t="s">
        <v>574</v>
      </c>
      <c r="B93" s="169"/>
      <c r="C93" s="169"/>
      <c r="D93" s="169"/>
      <c r="H93" s="57"/>
      <c r="I93" s="57"/>
      <c r="J93" s="55"/>
    </row>
    <row r="94" spans="1:4" s="8" customFormat="1" ht="12.75" customHeight="1">
      <c r="A94" s="60">
        <v>1</v>
      </c>
      <c r="B94" s="61" t="s">
        <v>378</v>
      </c>
      <c r="C94" s="60">
        <v>2016</v>
      </c>
      <c r="D94" s="113">
        <v>259</v>
      </c>
    </row>
    <row r="95" spans="1:4" s="8" customFormat="1" ht="12.75" customHeight="1">
      <c r="A95" s="180" t="s">
        <v>0</v>
      </c>
      <c r="B95" s="180"/>
      <c r="C95" s="180"/>
      <c r="D95" s="46">
        <f>SUM(D94:D94)</f>
        <v>259</v>
      </c>
    </row>
    <row r="96" spans="1:4" ht="12.75" customHeight="1">
      <c r="A96" s="32"/>
      <c r="B96" s="32"/>
      <c r="C96" s="32"/>
      <c r="D96" s="47"/>
    </row>
    <row r="97" spans="1:4" s="9" customFormat="1" ht="12.75" customHeight="1">
      <c r="A97" s="32"/>
      <c r="B97" s="32"/>
      <c r="C97" s="32"/>
      <c r="D97" s="47"/>
    </row>
    <row r="98" spans="1:4" s="8" customFormat="1" ht="12.75" customHeight="1">
      <c r="A98" s="175" t="s">
        <v>150</v>
      </c>
      <c r="B98" s="175"/>
      <c r="C98" s="175"/>
      <c r="D98" s="175"/>
    </row>
    <row r="99" spans="1:4" s="8" customFormat="1" ht="12.75" customHeight="1">
      <c r="A99" s="31" t="s">
        <v>13</v>
      </c>
      <c r="B99" s="31" t="s">
        <v>21</v>
      </c>
      <c r="C99" s="31" t="s">
        <v>22</v>
      </c>
      <c r="D99" s="38" t="s">
        <v>23</v>
      </c>
    </row>
    <row r="100" spans="1:10" s="8" customFormat="1" ht="12.75" customHeight="1">
      <c r="A100" s="177" t="s">
        <v>102</v>
      </c>
      <c r="B100" s="178"/>
      <c r="C100" s="178"/>
      <c r="D100" s="179"/>
      <c r="H100" s="26"/>
      <c r="I100" s="26"/>
      <c r="J100" s="26"/>
    </row>
    <row r="101" spans="1:10" s="8" customFormat="1" ht="12.75" customHeight="1">
      <c r="A101" s="60">
        <v>1</v>
      </c>
      <c r="B101" s="61" t="s">
        <v>465</v>
      </c>
      <c r="C101" s="60">
        <v>2015</v>
      </c>
      <c r="D101" s="113">
        <v>2199</v>
      </c>
      <c r="H101" s="57"/>
      <c r="I101" s="57"/>
      <c r="J101" s="114"/>
    </row>
    <row r="102" spans="1:10" s="8" customFormat="1" ht="12.75" customHeight="1">
      <c r="A102" s="60">
        <v>2</v>
      </c>
      <c r="B102" s="61" t="s">
        <v>419</v>
      </c>
      <c r="C102" s="60">
        <v>2015</v>
      </c>
      <c r="D102" s="113">
        <v>5680</v>
      </c>
      <c r="H102" s="57"/>
      <c r="I102" s="57"/>
      <c r="J102" s="114"/>
    </row>
    <row r="103" spans="1:10" s="8" customFormat="1" ht="12.75" customHeight="1">
      <c r="A103" s="60">
        <v>3</v>
      </c>
      <c r="B103" s="61" t="s">
        <v>420</v>
      </c>
      <c r="C103" s="60">
        <v>2015</v>
      </c>
      <c r="D103" s="113">
        <v>5250</v>
      </c>
      <c r="H103" s="57"/>
      <c r="I103" s="57"/>
      <c r="J103" s="114"/>
    </row>
    <row r="104" spans="1:10" s="8" customFormat="1" ht="12.75" customHeight="1">
      <c r="A104" s="60">
        <v>4</v>
      </c>
      <c r="B104" s="61" t="s">
        <v>461</v>
      </c>
      <c r="C104" s="60">
        <v>2016</v>
      </c>
      <c r="D104" s="113">
        <v>4227.51</v>
      </c>
      <c r="H104" s="57"/>
      <c r="I104" s="57"/>
      <c r="J104" s="114"/>
    </row>
    <row r="105" spans="1:10" s="8" customFormat="1" ht="12.75" customHeight="1">
      <c r="A105" s="60">
        <v>5</v>
      </c>
      <c r="B105" s="61" t="s">
        <v>461</v>
      </c>
      <c r="C105" s="60">
        <v>2016</v>
      </c>
      <c r="D105" s="113">
        <v>4227.51</v>
      </c>
      <c r="H105" s="57"/>
      <c r="I105" s="57"/>
      <c r="J105" s="114"/>
    </row>
    <row r="106" spans="1:10" s="8" customFormat="1" ht="12.75" customHeight="1">
      <c r="A106" s="60">
        <v>6</v>
      </c>
      <c r="B106" s="61" t="s">
        <v>462</v>
      </c>
      <c r="C106" s="60">
        <v>2017</v>
      </c>
      <c r="D106" s="113">
        <v>4985.19</v>
      </c>
      <c r="H106" s="57"/>
      <c r="I106" s="57"/>
      <c r="J106" s="114"/>
    </row>
    <row r="107" spans="1:10" s="8" customFormat="1" ht="12.75" customHeight="1">
      <c r="A107" s="60">
        <v>7</v>
      </c>
      <c r="B107" s="61" t="s">
        <v>459</v>
      </c>
      <c r="C107" s="60">
        <v>2017</v>
      </c>
      <c r="D107" s="113">
        <v>3483.36</v>
      </c>
      <c r="H107" s="57"/>
      <c r="I107" s="57"/>
      <c r="J107" s="114"/>
    </row>
    <row r="108" spans="1:10" s="8" customFormat="1" ht="12.75" customHeight="1">
      <c r="A108" s="60">
        <v>8</v>
      </c>
      <c r="B108" s="61" t="s">
        <v>586</v>
      </c>
      <c r="C108" s="60">
        <v>2018</v>
      </c>
      <c r="D108" s="113">
        <v>22687.35</v>
      </c>
      <c r="H108" s="57"/>
      <c r="I108" s="57"/>
      <c r="J108" s="114"/>
    </row>
    <row r="109" spans="1:10" s="8" customFormat="1" ht="12.75" customHeight="1">
      <c r="A109" s="60">
        <v>9</v>
      </c>
      <c r="B109" s="61" t="s">
        <v>587</v>
      </c>
      <c r="C109" s="60">
        <v>2018</v>
      </c>
      <c r="D109" s="113">
        <v>1476</v>
      </c>
      <c r="H109" s="57"/>
      <c r="I109" s="57"/>
      <c r="J109" s="114"/>
    </row>
    <row r="110" spans="1:10" s="8" customFormat="1" ht="12.75" customHeight="1">
      <c r="A110" s="60">
        <v>10</v>
      </c>
      <c r="B110" s="61" t="s">
        <v>588</v>
      </c>
      <c r="C110" s="60">
        <v>2018</v>
      </c>
      <c r="D110" s="113">
        <v>2460</v>
      </c>
      <c r="H110" s="57"/>
      <c r="I110" s="57"/>
      <c r="J110" s="114"/>
    </row>
    <row r="111" spans="1:10" s="8" customFormat="1" ht="12.75" customHeight="1">
      <c r="A111" s="60">
        <v>11</v>
      </c>
      <c r="B111" s="61" t="s">
        <v>588</v>
      </c>
      <c r="C111" s="60">
        <v>2018</v>
      </c>
      <c r="D111" s="113">
        <v>2460</v>
      </c>
      <c r="H111" s="57"/>
      <c r="I111" s="57"/>
      <c r="J111" s="114"/>
    </row>
    <row r="112" spans="1:10" s="8" customFormat="1" ht="12.75" customHeight="1">
      <c r="A112" s="60">
        <v>12</v>
      </c>
      <c r="B112" s="61" t="s">
        <v>589</v>
      </c>
      <c r="C112" s="60">
        <v>2019</v>
      </c>
      <c r="D112" s="113">
        <v>3540</v>
      </c>
      <c r="H112" s="57"/>
      <c r="I112" s="57"/>
      <c r="J112" s="114"/>
    </row>
    <row r="113" spans="1:11" s="8" customFormat="1" ht="12.75" customHeight="1">
      <c r="A113" s="60">
        <v>13</v>
      </c>
      <c r="B113" s="61" t="s">
        <v>590</v>
      </c>
      <c r="C113" s="60">
        <v>2019</v>
      </c>
      <c r="D113" s="113">
        <v>4889</v>
      </c>
      <c r="H113" s="57"/>
      <c r="I113" s="57"/>
      <c r="J113" s="114"/>
      <c r="K113" s="26"/>
    </row>
    <row r="114" spans="1:4" s="40" customFormat="1" ht="12.75" customHeight="1">
      <c r="A114" s="170" t="s">
        <v>0</v>
      </c>
      <c r="B114" s="171"/>
      <c r="C114" s="172"/>
      <c r="D114" s="45">
        <f>SUM(D101:D113)</f>
        <v>67564.92</v>
      </c>
    </row>
    <row r="115" spans="1:4" s="40" customFormat="1" ht="12.75" customHeight="1">
      <c r="A115" s="169" t="s">
        <v>136</v>
      </c>
      <c r="B115" s="169"/>
      <c r="C115" s="169"/>
      <c r="D115" s="169"/>
    </row>
    <row r="116" spans="1:4" s="8" customFormat="1" ht="12.75" customHeight="1">
      <c r="A116" s="60">
        <v>1</v>
      </c>
      <c r="B116" s="61" t="s">
        <v>180</v>
      </c>
      <c r="C116" s="60">
        <v>2015</v>
      </c>
      <c r="D116" s="62">
        <v>3299</v>
      </c>
    </row>
    <row r="117" spans="1:4" s="8" customFormat="1" ht="12.75" customHeight="1">
      <c r="A117" s="60">
        <v>2</v>
      </c>
      <c r="B117" s="61" t="s">
        <v>371</v>
      </c>
      <c r="C117" s="60">
        <v>2016</v>
      </c>
      <c r="D117" s="62">
        <v>3500</v>
      </c>
    </row>
    <row r="118" spans="1:4" s="40" customFormat="1" ht="12.75" customHeight="1">
      <c r="A118" s="170" t="s">
        <v>0</v>
      </c>
      <c r="B118" s="171"/>
      <c r="C118" s="172"/>
      <c r="D118" s="45">
        <f>SUM(D116:D117)</f>
        <v>6799</v>
      </c>
    </row>
    <row r="119" spans="1:10" s="40" customFormat="1" ht="12.75" customHeight="1">
      <c r="A119" s="169" t="s">
        <v>138</v>
      </c>
      <c r="B119" s="169"/>
      <c r="C119" s="169"/>
      <c r="D119" s="169"/>
      <c r="H119" s="54"/>
      <c r="I119" s="54"/>
      <c r="J119" s="54"/>
    </row>
    <row r="120" spans="1:10" s="8" customFormat="1" ht="12.75" customHeight="1">
      <c r="A120" s="60">
        <v>1</v>
      </c>
      <c r="B120" s="61" t="s">
        <v>434</v>
      </c>
      <c r="C120" s="60">
        <v>2017</v>
      </c>
      <c r="D120" s="62">
        <v>2099</v>
      </c>
      <c r="H120" s="26"/>
      <c r="I120" s="26"/>
      <c r="J120" s="26"/>
    </row>
    <row r="121" spans="1:10" s="8" customFormat="1" ht="12.75" customHeight="1">
      <c r="A121" s="60">
        <v>2</v>
      </c>
      <c r="B121" s="61" t="s">
        <v>474</v>
      </c>
      <c r="C121" s="60">
        <v>2017</v>
      </c>
      <c r="D121" s="62">
        <v>3079</v>
      </c>
      <c r="H121" s="26"/>
      <c r="I121" s="26"/>
      <c r="J121" s="26"/>
    </row>
    <row r="122" spans="1:10" s="40" customFormat="1" ht="12.75" customHeight="1">
      <c r="A122" s="170" t="s">
        <v>0</v>
      </c>
      <c r="B122" s="171"/>
      <c r="C122" s="172"/>
      <c r="D122" s="45">
        <f>SUM(D120:D121)</f>
        <v>5178</v>
      </c>
      <c r="H122" s="57"/>
      <c r="I122" s="58"/>
      <c r="J122" s="59"/>
    </row>
    <row r="123" spans="1:4" s="40" customFormat="1" ht="12.75" customHeight="1">
      <c r="A123" s="169" t="s">
        <v>140</v>
      </c>
      <c r="B123" s="169"/>
      <c r="C123" s="169"/>
      <c r="D123" s="169"/>
    </row>
    <row r="124" spans="1:10" s="8" customFormat="1" ht="12.75" customHeight="1">
      <c r="A124" s="60">
        <v>1</v>
      </c>
      <c r="B124" s="61" t="s">
        <v>377</v>
      </c>
      <c r="C124" s="60">
        <v>2015</v>
      </c>
      <c r="D124" s="62">
        <v>1908</v>
      </c>
      <c r="H124" s="26"/>
      <c r="I124" s="26"/>
      <c r="J124" s="26"/>
    </row>
    <row r="125" spans="1:10" s="8" customFormat="1" ht="12.75" customHeight="1">
      <c r="A125" s="60">
        <v>2</v>
      </c>
      <c r="B125" s="61" t="s">
        <v>475</v>
      </c>
      <c r="C125" s="60">
        <v>2018</v>
      </c>
      <c r="D125" s="62">
        <v>2580</v>
      </c>
      <c r="H125" s="26"/>
      <c r="I125" s="26"/>
      <c r="J125" s="26"/>
    </row>
    <row r="126" spans="1:10" s="8" customFormat="1" ht="12.75" customHeight="1">
      <c r="A126" s="60">
        <v>3</v>
      </c>
      <c r="B126" s="61" t="s">
        <v>476</v>
      </c>
      <c r="C126" s="60">
        <v>2018</v>
      </c>
      <c r="D126" s="62">
        <v>1749.99</v>
      </c>
      <c r="H126" s="26"/>
      <c r="I126" s="26"/>
      <c r="J126" s="26"/>
    </row>
    <row r="127" spans="1:4" s="40" customFormat="1" ht="12.75" customHeight="1">
      <c r="A127" s="170" t="s">
        <v>0</v>
      </c>
      <c r="B127" s="171"/>
      <c r="C127" s="172"/>
      <c r="D127" s="45">
        <f>SUM(D124:D126)</f>
        <v>6237.99</v>
      </c>
    </row>
    <row r="128" spans="1:4" s="40" customFormat="1" ht="12.75" customHeight="1">
      <c r="A128" s="169" t="s">
        <v>141</v>
      </c>
      <c r="B128" s="169"/>
      <c r="C128" s="169"/>
      <c r="D128" s="169"/>
    </row>
    <row r="129" spans="1:10" s="8" customFormat="1" ht="12.75" customHeight="1">
      <c r="A129" s="60">
        <v>1</v>
      </c>
      <c r="B129" s="61" t="s">
        <v>367</v>
      </c>
      <c r="C129" s="60">
        <v>2015</v>
      </c>
      <c r="D129" s="62">
        <v>11792.01</v>
      </c>
      <c r="H129" s="26"/>
      <c r="I129" s="26"/>
      <c r="J129" s="26"/>
    </row>
    <row r="130" spans="1:10" s="8" customFormat="1" ht="12.75" customHeight="1">
      <c r="A130" s="60">
        <v>2</v>
      </c>
      <c r="B130" s="61" t="s">
        <v>425</v>
      </c>
      <c r="C130" s="60">
        <v>2016</v>
      </c>
      <c r="D130" s="113">
        <v>153.75</v>
      </c>
      <c r="H130" s="26"/>
      <c r="I130" s="26"/>
      <c r="J130" s="26"/>
    </row>
    <row r="131" spans="1:10" s="8" customFormat="1" ht="12.75" customHeight="1">
      <c r="A131" s="60">
        <v>3</v>
      </c>
      <c r="B131" s="61" t="s">
        <v>426</v>
      </c>
      <c r="C131" s="60">
        <v>2016</v>
      </c>
      <c r="D131" s="113">
        <v>418.38</v>
      </c>
      <c r="H131" s="26"/>
      <c r="I131" s="26"/>
      <c r="J131" s="26"/>
    </row>
    <row r="132" spans="1:10" s="3" customFormat="1" ht="12.75">
      <c r="A132" s="60">
        <v>4</v>
      </c>
      <c r="B132" s="61" t="s">
        <v>427</v>
      </c>
      <c r="C132" s="60">
        <v>2016</v>
      </c>
      <c r="D132" s="113">
        <v>232.47</v>
      </c>
      <c r="H132" s="28"/>
      <c r="I132" s="28"/>
      <c r="J132" s="28"/>
    </row>
    <row r="133" spans="1:10" s="3" customFormat="1" ht="12.75">
      <c r="A133" s="60">
        <v>5</v>
      </c>
      <c r="B133" s="61" t="s">
        <v>427</v>
      </c>
      <c r="C133" s="60">
        <v>2016</v>
      </c>
      <c r="D133" s="113">
        <v>232.47</v>
      </c>
      <c r="H133" s="28"/>
      <c r="I133" s="28"/>
      <c r="J133" s="28"/>
    </row>
    <row r="134" spans="1:10" s="3" customFormat="1" ht="25.5">
      <c r="A134" s="60">
        <v>6</v>
      </c>
      <c r="B134" s="61" t="s">
        <v>470</v>
      </c>
      <c r="C134" s="60">
        <v>2016</v>
      </c>
      <c r="D134" s="113">
        <v>2324.91</v>
      </c>
      <c r="H134" s="28"/>
      <c r="I134" s="28"/>
      <c r="J134" s="28"/>
    </row>
    <row r="135" spans="1:10" s="8" customFormat="1" ht="12.75" customHeight="1">
      <c r="A135" s="60">
        <v>7</v>
      </c>
      <c r="B135" s="61" t="s">
        <v>429</v>
      </c>
      <c r="C135" s="60">
        <v>2016</v>
      </c>
      <c r="D135" s="113">
        <v>259.53</v>
      </c>
      <c r="H135" s="26"/>
      <c r="I135" s="26"/>
      <c r="J135" s="26"/>
    </row>
    <row r="136" spans="1:10" s="8" customFormat="1" ht="12.75" customHeight="1">
      <c r="A136" s="60">
        <v>8</v>
      </c>
      <c r="B136" s="61" t="s">
        <v>430</v>
      </c>
      <c r="C136" s="60">
        <v>2016</v>
      </c>
      <c r="D136" s="113">
        <v>360.39</v>
      </c>
      <c r="H136" s="26"/>
      <c r="I136" s="26"/>
      <c r="J136" s="26"/>
    </row>
    <row r="137" spans="1:10" s="3" customFormat="1" ht="12.75">
      <c r="A137" s="60">
        <v>9</v>
      </c>
      <c r="B137" s="61" t="s">
        <v>471</v>
      </c>
      <c r="C137" s="60">
        <v>2017</v>
      </c>
      <c r="D137" s="113">
        <v>1695</v>
      </c>
      <c r="H137" s="28"/>
      <c r="I137" s="28"/>
      <c r="J137" s="28"/>
    </row>
    <row r="138" spans="1:10" s="3" customFormat="1" ht="12.75">
      <c r="A138" s="60">
        <v>10</v>
      </c>
      <c r="B138" s="61" t="s">
        <v>472</v>
      </c>
      <c r="C138" s="60">
        <v>2017</v>
      </c>
      <c r="D138" s="113">
        <v>2490.34</v>
      </c>
      <c r="H138" s="28"/>
      <c r="I138" s="28"/>
      <c r="J138" s="28"/>
    </row>
    <row r="139" spans="1:10" s="3" customFormat="1" ht="12.75">
      <c r="A139" s="60">
        <v>11</v>
      </c>
      <c r="B139" s="61" t="s">
        <v>472</v>
      </c>
      <c r="C139" s="60">
        <v>2017</v>
      </c>
      <c r="D139" s="113">
        <v>120</v>
      </c>
      <c r="H139" s="28"/>
      <c r="I139" s="28"/>
      <c r="J139" s="28"/>
    </row>
    <row r="140" spans="1:10" s="8" customFormat="1" ht="12.75" customHeight="1">
      <c r="A140" s="60">
        <v>12</v>
      </c>
      <c r="B140" s="61" t="s">
        <v>529</v>
      </c>
      <c r="C140" s="60">
        <v>2018</v>
      </c>
      <c r="D140" s="113">
        <v>906</v>
      </c>
      <c r="H140" s="26"/>
      <c r="I140" s="26"/>
      <c r="J140" s="26"/>
    </row>
    <row r="141" spans="1:10" s="8" customFormat="1" ht="12.75" customHeight="1">
      <c r="A141" s="60">
        <v>13</v>
      </c>
      <c r="B141" s="61" t="s">
        <v>530</v>
      </c>
      <c r="C141" s="60">
        <v>2018</v>
      </c>
      <c r="D141" s="113">
        <v>427.3</v>
      </c>
      <c r="H141" s="26"/>
      <c r="I141" s="26"/>
      <c r="J141" s="26"/>
    </row>
    <row r="142" spans="1:10" s="8" customFormat="1" ht="12.75" customHeight="1">
      <c r="A142" s="60">
        <v>14</v>
      </c>
      <c r="B142" s="61" t="s">
        <v>531</v>
      </c>
      <c r="C142" s="60">
        <v>2018</v>
      </c>
      <c r="D142" s="113">
        <v>1930</v>
      </c>
      <c r="H142" s="26"/>
      <c r="I142" s="26"/>
      <c r="J142" s="26"/>
    </row>
    <row r="143" spans="1:10" s="8" customFormat="1" ht="12.75" customHeight="1">
      <c r="A143" s="60">
        <v>15</v>
      </c>
      <c r="B143" s="61" t="s">
        <v>532</v>
      </c>
      <c r="C143" s="60">
        <v>2018</v>
      </c>
      <c r="D143" s="113">
        <v>100</v>
      </c>
      <c r="H143" s="26"/>
      <c r="I143" s="26"/>
      <c r="J143" s="26"/>
    </row>
    <row r="144" spans="1:10" s="8" customFormat="1" ht="12.75" customHeight="1">
      <c r="A144" s="60">
        <v>16</v>
      </c>
      <c r="B144" s="61" t="s">
        <v>533</v>
      </c>
      <c r="C144" s="60">
        <v>2018</v>
      </c>
      <c r="D144" s="113">
        <v>2874.96</v>
      </c>
      <c r="H144" s="26"/>
      <c r="I144" s="26"/>
      <c r="J144" s="26"/>
    </row>
    <row r="145" spans="1:10" s="8" customFormat="1" ht="12.75" customHeight="1">
      <c r="A145" s="60">
        <v>17</v>
      </c>
      <c r="B145" s="61" t="s">
        <v>534</v>
      </c>
      <c r="C145" s="60">
        <v>2018</v>
      </c>
      <c r="D145" s="113">
        <v>680.01</v>
      </c>
      <c r="H145" s="26"/>
      <c r="I145" s="26"/>
      <c r="J145" s="26"/>
    </row>
    <row r="146" spans="1:10" s="8" customFormat="1" ht="12.75" customHeight="1">
      <c r="A146" s="60">
        <v>18</v>
      </c>
      <c r="B146" s="61" t="s">
        <v>535</v>
      </c>
      <c r="C146" s="60">
        <v>2018</v>
      </c>
      <c r="D146" s="113">
        <v>350</v>
      </c>
      <c r="H146" s="26"/>
      <c r="I146" s="26"/>
      <c r="J146" s="26"/>
    </row>
    <row r="147" spans="1:10" s="40" customFormat="1" ht="12.75" customHeight="1">
      <c r="A147" s="170" t="s">
        <v>0</v>
      </c>
      <c r="B147" s="171"/>
      <c r="C147" s="172"/>
      <c r="D147" s="45">
        <f>SUM(D129:D146)</f>
        <v>27347.519999999993</v>
      </c>
      <c r="H147" s="52"/>
      <c r="I147" s="52"/>
      <c r="J147" s="52"/>
    </row>
    <row r="148" spans="1:10" s="40" customFormat="1" ht="12.75" customHeight="1">
      <c r="A148" s="169" t="s">
        <v>142</v>
      </c>
      <c r="B148" s="169"/>
      <c r="C148" s="169"/>
      <c r="D148" s="169"/>
      <c r="H148" s="52"/>
      <c r="I148" s="52"/>
      <c r="J148" s="52"/>
    </row>
    <row r="149" spans="1:10" s="8" customFormat="1" ht="12.75" customHeight="1">
      <c r="A149" s="60">
        <v>1</v>
      </c>
      <c r="B149" s="61" t="s">
        <v>376</v>
      </c>
      <c r="C149" s="60">
        <v>2016</v>
      </c>
      <c r="D149" s="62">
        <v>9180</v>
      </c>
      <c r="H149" s="57"/>
      <c r="I149" s="57"/>
      <c r="J149" s="55"/>
    </row>
    <row r="150" spans="1:10" s="8" customFormat="1" ht="12.75" customHeight="1">
      <c r="A150" s="170" t="s">
        <v>0</v>
      </c>
      <c r="B150" s="171"/>
      <c r="C150" s="172"/>
      <c r="D150" s="45">
        <f>SUM(D149)</f>
        <v>9180</v>
      </c>
      <c r="H150" s="26"/>
      <c r="I150" s="26"/>
      <c r="J150" s="26"/>
    </row>
    <row r="151" spans="1:10" s="8" customFormat="1" ht="12.75" customHeight="1">
      <c r="A151" s="169" t="s">
        <v>145</v>
      </c>
      <c r="B151" s="169"/>
      <c r="C151" s="169"/>
      <c r="D151" s="169"/>
      <c r="H151" s="26"/>
      <c r="I151" s="26"/>
      <c r="J151" s="26"/>
    </row>
    <row r="152" spans="1:10" s="8" customFormat="1" ht="12.75" customHeight="1">
      <c r="A152" s="60">
        <v>1</v>
      </c>
      <c r="B152" s="61" t="s">
        <v>229</v>
      </c>
      <c r="C152" s="60">
        <v>2015</v>
      </c>
      <c r="D152" s="113">
        <v>1330</v>
      </c>
      <c r="H152" s="57"/>
      <c r="I152" s="57"/>
      <c r="J152" s="55"/>
    </row>
    <row r="153" spans="1:10" s="40" customFormat="1" ht="12.75" customHeight="1">
      <c r="A153" s="170" t="s">
        <v>0</v>
      </c>
      <c r="B153" s="171"/>
      <c r="C153" s="172"/>
      <c r="D153" s="45">
        <f>SUM(D152:D152)</f>
        <v>1330</v>
      </c>
      <c r="H153" s="55"/>
      <c r="I153" s="52"/>
      <c r="J153" s="52"/>
    </row>
    <row r="154" spans="1:4" s="40" customFormat="1" ht="12.75" customHeight="1">
      <c r="A154" s="169" t="s">
        <v>442</v>
      </c>
      <c r="B154" s="169"/>
      <c r="C154" s="169"/>
      <c r="D154" s="169"/>
    </row>
    <row r="155" spans="1:10" s="8" customFormat="1" ht="12.75" customHeight="1">
      <c r="A155" s="60">
        <v>1</v>
      </c>
      <c r="B155" s="61" t="s">
        <v>498</v>
      </c>
      <c r="C155" s="60">
        <v>2015</v>
      </c>
      <c r="D155" s="113">
        <v>1217.7</v>
      </c>
      <c r="H155" s="26"/>
      <c r="I155" s="26"/>
      <c r="J155" s="26"/>
    </row>
    <row r="156" spans="1:10" s="8" customFormat="1" ht="12.75" customHeight="1">
      <c r="A156" s="60">
        <v>2</v>
      </c>
      <c r="B156" s="61" t="s">
        <v>499</v>
      </c>
      <c r="C156" s="60">
        <v>2015</v>
      </c>
      <c r="D156" s="113">
        <v>1476</v>
      </c>
      <c r="H156" s="26"/>
      <c r="I156" s="26"/>
      <c r="J156" s="26"/>
    </row>
    <row r="157" spans="1:10" s="8" customFormat="1" ht="12.75" customHeight="1">
      <c r="A157" s="60">
        <v>3</v>
      </c>
      <c r="B157" s="61" t="s">
        <v>500</v>
      </c>
      <c r="C157" s="60">
        <v>2016</v>
      </c>
      <c r="D157" s="113">
        <v>1499.37</v>
      </c>
      <c r="H157" s="26"/>
      <c r="I157" s="26"/>
      <c r="J157" s="26"/>
    </row>
    <row r="158" spans="1:10" s="8" customFormat="1" ht="12.75" customHeight="1">
      <c r="A158" s="60">
        <v>4</v>
      </c>
      <c r="B158" s="61" t="s">
        <v>501</v>
      </c>
      <c r="C158" s="60">
        <v>2017</v>
      </c>
      <c r="D158" s="113">
        <v>1999.98</v>
      </c>
      <c r="H158" s="26"/>
      <c r="I158" s="26"/>
      <c r="J158" s="26"/>
    </row>
    <row r="159" spans="1:10" s="8" customFormat="1" ht="12.75" customHeight="1">
      <c r="A159" s="60">
        <v>5</v>
      </c>
      <c r="B159" s="61" t="s">
        <v>564</v>
      </c>
      <c r="C159" s="60">
        <v>2018</v>
      </c>
      <c r="D159" s="113">
        <v>3394.8</v>
      </c>
      <c r="H159" s="26"/>
      <c r="I159" s="26"/>
      <c r="J159" s="26"/>
    </row>
    <row r="160" spans="1:10" s="8" customFormat="1" ht="12.75" customHeight="1">
      <c r="A160" s="60">
        <v>6</v>
      </c>
      <c r="B160" s="61" t="s">
        <v>565</v>
      </c>
      <c r="C160" s="60">
        <v>2016</v>
      </c>
      <c r="D160" s="113">
        <v>2489.52</v>
      </c>
      <c r="H160" s="26"/>
      <c r="I160" s="26"/>
      <c r="J160" s="26"/>
    </row>
    <row r="161" spans="1:10" s="8" customFormat="1" ht="12.75" customHeight="1">
      <c r="A161" s="60">
        <v>7</v>
      </c>
      <c r="B161" s="61" t="s">
        <v>566</v>
      </c>
      <c r="C161" s="60">
        <v>2017</v>
      </c>
      <c r="D161" s="113">
        <v>1349.31</v>
      </c>
      <c r="H161" s="26"/>
      <c r="I161" s="26"/>
      <c r="J161" s="26"/>
    </row>
    <row r="162" spans="1:10" s="8" customFormat="1" ht="12.75" customHeight="1">
      <c r="A162" s="60">
        <v>8</v>
      </c>
      <c r="B162" s="61" t="s">
        <v>567</v>
      </c>
      <c r="C162" s="60">
        <v>2017</v>
      </c>
      <c r="D162" s="113">
        <v>1297.65</v>
      </c>
      <c r="H162" s="26"/>
      <c r="I162" s="26"/>
      <c r="J162" s="26"/>
    </row>
    <row r="163" spans="1:10" s="8" customFormat="1" ht="12.75" customHeight="1">
      <c r="A163" s="60">
        <v>9</v>
      </c>
      <c r="B163" s="61" t="s">
        <v>568</v>
      </c>
      <c r="C163" s="60">
        <v>2018</v>
      </c>
      <c r="D163" s="113">
        <v>4538.7</v>
      </c>
      <c r="H163" s="26"/>
      <c r="I163" s="26"/>
      <c r="J163" s="26"/>
    </row>
    <row r="164" spans="1:10" s="8" customFormat="1" ht="12.75">
      <c r="A164" s="170" t="s">
        <v>0</v>
      </c>
      <c r="B164" s="171"/>
      <c r="C164" s="172"/>
      <c r="D164" s="45">
        <f>SUM(D155:D163)</f>
        <v>19263.03</v>
      </c>
      <c r="H164" s="26"/>
      <c r="I164" s="26"/>
      <c r="J164" s="26"/>
    </row>
    <row r="165" spans="1:10" s="8" customFormat="1" ht="12.75">
      <c r="A165" s="169" t="s">
        <v>574</v>
      </c>
      <c r="B165" s="169"/>
      <c r="C165" s="169"/>
      <c r="D165" s="169"/>
      <c r="H165" s="26"/>
      <c r="I165" s="26"/>
      <c r="J165" s="26"/>
    </row>
    <row r="166" spans="1:10" s="3" customFormat="1" ht="12.75">
      <c r="A166" s="60">
        <v>1</v>
      </c>
      <c r="B166" s="61" t="s">
        <v>379</v>
      </c>
      <c r="C166" s="60">
        <v>2016</v>
      </c>
      <c r="D166" s="113">
        <v>1983</v>
      </c>
      <c r="H166" s="57"/>
      <c r="I166" s="57"/>
      <c r="J166" s="55"/>
    </row>
    <row r="167" spans="1:10" s="3" customFormat="1" ht="12.75">
      <c r="A167" s="60">
        <v>2</v>
      </c>
      <c r="B167" s="61" t="s">
        <v>380</v>
      </c>
      <c r="C167" s="60">
        <v>2016</v>
      </c>
      <c r="D167" s="113">
        <v>4017</v>
      </c>
      <c r="H167" s="57"/>
      <c r="I167" s="57"/>
      <c r="J167" s="55"/>
    </row>
    <row r="168" spans="1:10" s="3" customFormat="1" ht="12.75">
      <c r="A168" s="60">
        <v>3</v>
      </c>
      <c r="B168" s="61" t="s">
        <v>449</v>
      </c>
      <c r="C168" s="60">
        <v>2016</v>
      </c>
      <c r="D168" s="113">
        <v>1250</v>
      </c>
      <c r="H168" s="26"/>
      <c r="I168" s="26"/>
      <c r="J168" s="26"/>
    </row>
    <row r="169" spans="1:10" s="3" customFormat="1" ht="12.75">
      <c r="A169" s="60">
        <v>4</v>
      </c>
      <c r="B169" s="61" t="s">
        <v>450</v>
      </c>
      <c r="C169" s="60">
        <v>2016</v>
      </c>
      <c r="D169" s="113">
        <v>1299</v>
      </c>
      <c r="H169" s="57"/>
      <c r="I169" s="57"/>
      <c r="J169" s="55"/>
    </row>
    <row r="170" spans="1:10" s="3" customFormat="1" ht="12.75">
      <c r="A170" s="60">
        <v>5</v>
      </c>
      <c r="B170" s="61" t="s">
        <v>451</v>
      </c>
      <c r="C170" s="60">
        <v>2017</v>
      </c>
      <c r="D170" s="113">
        <v>5519.4</v>
      </c>
      <c r="H170" s="57"/>
      <c r="I170" s="57"/>
      <c r="J170" s="55"/>
    </row>
    <row r="171" spans="1:10" s="40" customFormat="1" ht="12.75">
      <c r="A171" s="170" t="s">
        <v>0</v>
      </c>
      <c r="B171" s="171"/>
      <c r="C171" s="172"/>
      <c r="D171" s="45">
        <f>SUM(D166:D170)</f>
        <v>14068.4</v>
      </c>
      <c r="H171" s="57"/>
      <c r="I171" s="57"/>
      <c r="J171" s="55"/>
    </row>
    <row r="172" spans="1:10" s="40" customFormat="1" ht="28.5" customHeight="1">
      <c r="A172" s="32"/>
      <c r="B172" s="32"/>
      <c r="C172" s="32"/>
      <c r="D172" s="51"/>
      <c r="H172" s="57"/>
      <c r="I172" s="57"/>
      <c r="J172" s="55"/>
    </row>
    <row r="173" spans="1:10" s="40" customFormat="1" ht="16.5" customHeight="1">
      <c r="A173" s="36"/>
      <c r="B173" s="12"/>
      <c r="C173" s="13"/>
      <c r="D173" s="48"/>
      <c r="H173" s="52"/>
      <c r="I173" s="52"/>
      <c r="J173" s="52"/>
    </row>
    <row r="174" spans="1:10" s="40" customFormat="1" ht="18.75" customHeight="1">
      <c r="A174" s="175" t="s">
        <v>30</v>
      </c>
      <c r="B174" s="175"/>
      <c r="C174" s="175"/>
      <c r="D174" s="175"/>
      <c r="H174" s="52"/>
      <c r="I174" s="52"/>
      <c r="J174" s="52"/>
    </row>
    <row r="175" spans="1:10" s="8" customFormat="1" ht="25.5">
      <c r="A175" s="31" t="s">
        <v>13</v>
      </c>
      <c r="B175" s="31" t="s">
        <v>21</v>
      </c>
      <c r="C175" s="31" t="s">
        <v>22</v>
      </c>
      <c r="D175" s="38" t="s">
        <v>23</v>
      </c>
      <c r="H175" s="26"/>
      <c r="I175" s="26"/>
      <c r="J175" s="26"/>
    </row>
    <row r="176" spans="1:10" s="8" customFormat="1" ht="12.75">
      <c r="A176" s="177" t="s">
        <v>102</v>
      </c>
      <c r="B176" s="178"/>
      <c r="C176" s="178"/>
      <c r="D176" s="179"/>
      <c r="H176" s="26"/>
      <c r="I176" s="26"/>
      <c r="J176" s="26"/>
    </row>
    <row r="177" spans="1:10" s="3" customFormat="1" ht="12.75">
      <c r="A177" s="60">
        <v>1</v>
      </c>
      <c r="B177" s="61" t="s">
        <v>463</v>
      </c>
      <c r="C177" s="60">
        <v>2017</v>
      </c>
      <c r="D177" s="113">
        <v>6903.72</v>
      </c>
      <c r="H177" s="57"/>
      <c r="I177" s="57"/>
      <c r="J177" s="114"/>
    </row>
    <row r="178" spans="1:10" s="3" customFormat="1" ht="12.75">
      <c r="A178" s="60">
        <v>2</v>
      </c>
      <c r="B178" s="61" t="s">
        <v>506</v>
      </c>
      <c r="C178" s="60">
        <v>2017</v>
      </c>
      <c r="D178" s="113">
        <v>66616.79</v>
      </c>
      <c r="H178" s="57"/>
      <c r="I178" s="57"/>
      <c r="J178" s="28"/>
    </row>
    <row r="179" spans="1:10" s="8" customFormat="1" ht="12.75">
      <c r="A179" s="170" t="s">
        <v>0</v>
      </c>
      <c r="B179" s="171"/>
      <c r="C179" s="172"/>
      <c r="D179" s="45">
        <f>SUM(D177:D178)</f>
        <v>73520.51</v>
      </c>
      <c r="H179" s="26"/>
      <c r="I179" s="26"/>
      <c r="J179" s="26"/>
    </row>
    <row r="180" spans="1:10" s="8" customFormat="1" ht="12.75">
      <c r="A180" s="169" t="s">
        <v>464</v>
      </c>
      <c r="B180" s="169"/>
      <c r="C180" s="169"/>
      <c r="D180" s="169"/>
      <c r="H180" s="26"/>
      <c r="I180" s="26"/>
      <c r="J180" s="26"/>
    </row>
    <row r="181" spans="1:10" s="8" customFormat="1" ht="12.75">
      <c r="A181" s="60">
        <v>1</v>
      </c>
      <c r="B181" s="61" t="s">
        <v>439</v>
      </c>
      <c r="C181" s="60">
        <v>2016</v>
      </c>
      <c r="D181" s="62">
        <v>10933.41</v>
      </c>
      <c r="H181" s="26"/>
      <c r="I181" s="26"/>
      <c r="J181" s="26"/>
    </row>
    <row r="182" spans="1:10" s="8" customFormat="1" ht="12.75">
      <c r="A182" s="170" t="s">
        <v>0</v>
      </c>
      <c r="B182" s="171"/>
      <c r="C182" s="172"/>
      <c r="D182" s="45">
        <f>SUM(D181:D181)</f>
        <v>10933.41</v>
      </c>
      <c r="H182" s="26"/>
      <c r="I182" s="26"/>
      <c r="J182" s="26"/>
    </row>
    <row r="183" spans="1:4" ht="12.75">
      <c r="A183" s="169" t="s">
        <v>569</v>
      </c>
      <c r="B183" s="169"/>
      <c r="C183" s="169"/>
      <c r="D183" s="169"/>
    </row>
    <row r="184" spans="1:10" s="8" customFormat="1" ht="12.75">
      <c r="A184" s="60">
        <v>1</v>
      </c>
      <c r="B184" s="61" t="s">
        <v>570</v>
      </c>
      <c r="C184" s="60">
        <v>2016</v>
      </c>
      <c r="D184" s="62">
        <v>4343.13</v>
      </c>
      <c r="H184" s="26"/>
      <c r="I184" s="26"/>
      <c r="J184" s="26"/>
    </row>
    <row r="185" spans="1:10" s="8" customFormat="1" ht="12.75">
      <c r="A185" s="60">
        <v>2</v>
      </c>
      <c r="B185" s="61" t="s">
        <v>571</v>
      </c>
      <c r="C185" s="60">
        <v>2016</v>
      </c>
      <c r="D185" s="62">
        <v>4182</v>
      </c>
      <c r="H185" s="26"/>
      <c r="I185" s="26"/>
      <c r="J185" s="26"/>
    </row>
    <row r="186" spans="1:10" s="3" customFormat="1" ht="12.75">
      <c r="A186" s="170" t="s">
        <v>0</v>
      </c>
      <c r="B186" s="171"/>
      <c r="C186" s="172"/>
      <c r="D186" s="45">
        <f>SUM(D184:D185)</f>
        <v>8525.130000000001</v>
      </c>
      <c r="H186" s="28"/>
      <c r="I186" s="28"/>
      <c r="J186" s="28"/>
    </row>
    <row r="187" spans="1:4" ht="12.75">
      <c r="A187" s="36"/>
      <c r="C187" s="13"/>
      <c r="D187" s="48"/>
    </row>
    <row r="188" spans="1:4" ht="12.75">
      <c r="A188" s="36"/>
      <c r="C188" s="13"/>
      <c r="D188" s="48"/>
    </row>
    <row r="189" spans="1:4" ht="12.75">
      <c r="A189" s="36"/>
      <c r="B189" s="173" t="s">
        <v>24</v>
      </c>
      <c r="C189" s="174"/>
      <c r="D189" s="50">
        <f>SUM(D95,D92,D69,D65,D62,D54,D51,D46,D36)</f>
        <v>388731.81999999995</v>
      </c>
    </row>
    <row r="190" spans="1:4" ht="12.75">
      <c r="A190" s="36"/>
      <c r="B190" s="173" t="s">
        <v>25</v>
      </c>
      <c r="C190" s="174"/>
      <c r="D190" s="50">
        <f>SUM(D171,D164,D153,D150,D147,D127,D122,D118,D114)</f>
        <v>156968.86</v>
      </c>
    </row>
    <row r="191" spans="1:4" ht="12.75">
      <c r="A191" s="36"/>
      <c r="B191" s="173" t="s">
        <v>26</v>
      </c>
      <c r="C191" s="174"/>
      <c r="D191" s="50">
        <f>SUM(D179,D182,D186)</f>
        <v>92979.05</v>
      </c>
    </row>
    <row r="192" spans="1:4" ht="12.75">
      <c r="A192" s="36"/>
      <c r="C192" s="13"/>
      <c r="D192" s="48"/>
    </row>
    <row r="193" spans="1:4" ht="12.75">
      <c r="A193" s="36"/>
      <c r="C193" s="13"/>
      <c r="D193" s="48"/>
    </row>
    <row r="194" spans="1:4" ht="12.75" customHeight="1">
      <c r="A194" s="36"/>
      <c r="C194" s="13"/>
      <c r="D194" s="48"/>
    </row>
    <row r="195" spans="1:4" ht="12.75" customHeight="1">
      <c r="A195" s="36"/>
      <c r="C195" s="13"/>
      <c r="D195" s="48"/>
    </row>
    <row r="196" spans="1:4" ht="12.75">
      <c r="A196" s="36"/>
      <c r="C196" s="13"/>
      <c r="D196" s="48"/>
    </row>
    <row r="197" spans="1:4" ht="12.75">
      <c r="A197" s="36"/>
      <c r="C197" s="13"/>
      <c r="D197" s="48"/>
    </row>
    <row r="198" spans="1:4" ht="12.75">
      <c r="A198" s="36"/>
      <c r="C198" s="13"/>
      <c r="D198" s="48"/>
    </row>
    <row r="199" spans="1:4" ht="14.25" customHeight="1">
      <c r="A199" s="36"/>
      <c r="C199" s="13"/>
      <c r="D199" s="48"/>
    </row>
    <row r="200" spans="1:4" ht="12.75">
      <c r="A200" s="36"/>
      <c r="C200" s="13"/>
      <c r="D200" s="48"/>
    </row>
    <row r="201" spans="1:4" ht="12.75">
      <c r="A201" s="36"/>
      <c r="C201" s="13"/>
      <c r="D201" s="48"/>
    </row>
    <row r="202" spans="1:4" ht="14.25" customHeight="1">
      <c r="A202" s="36"/>
      <c r="C202" s="13"/>
      <c r="D202" s="48"/>
    </row>
    <row r="203" spans="1:4" ht="12.75">
      <c r="A203" s="36"/>
      <c r="C203" s="13"/>
      <c r="D203" s="48"/>
    </row>
    <row r="204" spans="1:10" s="3" customFormat="1" ht="12.75">
      <c r="A204" s="36"/>
      <c r="B204" s="12"/>
      <c r="C204" s="13"/>
      <c r="D204" s="48"/>
      <c r="H204" s="28"/>
      <c r="I204" s="28"/>
      <c r="J204" s="28"/>
    </row>
    <row r="205" spans="1:10" s="3" customFormat="1" ht="12.75">
      <c r="A205" s="36"/>
      <c r="B205" s="12"/>
      <c r="C205" s="13"/>
      <c r="D205" s="48"/>
      <c r="H205" s="28"/>
      <c r="I205" s="28"/>
      <c r="J205" s="28"/>
    </row>
    <row r="206" spans="1:10" s="3" customFormat="1" ht="12.75" customHeight="1">
      <c r="A206" s="36"/>
      <c r="B206" s="12"/>
      <c r="C206" s="13"/>
      <c r="D206" s="48"/>
      <c r="H206" s="28"/>
      <c r="I206" s="28"/>
      <c r="J206" s="28"/>
    </row>
    <row r="207" spans="1:10" s="3" customFormat="1" ht="12.75" customHeight="1">
      <c r="A207" s="36"/>
      <c r="B207" s="12"/>
      <c r="C207" s="13"/>
      <c r="D207" s="48"/>
      <c r="H207" s="28"/>
      <c r="I207" s="28"/>
      <c r="J207" s="28"/>
    </row>
    <row r="208" spans="1:10" s="3" customFormat="1" ht="12.75">
      <c r="A208" s="36"/>
      <c r="B208" s="12"/>
      <c r="C208" s="13"/>
      <c r="D208" s="48"/>
      <c r="H208" s="28"/>
      <c r="I208" s="28"/>
      <c r="J208" s="28"/>
    </row>
    <row r="209" spans="1:10" s="3" customFormat="1" ht="12.75">
      <c r="A209" s="36"/>
      <c r="B209" s="12"/>
      <c r="C209" s="13"/>
      <c r="D209" s="48"/>
      <c r="H209" s="28"/>
      <c r="I209" s="28"/>
      <c r="J209" s="28"/>
    </row>
    <row r="210" spans="1:10" s="3" customFormat="1" ht="12.75">
      <c r="A210" s="36"/>
      <c r="B210" s="12"/>
      <c r="C210" s="13"/>
      <c r="D210" s="48"/>
      <c r="H210" s="28"/>
      <c r="I210" s="28"/>
      <c r="J210" s="28"/>
    </row>
    <row r="211" spans="1:4" ht="12.75" customHeight="1">
      <c r="A211" s="36"/>
      <c r="C211" s="13"/>
      <c r="D211" s="48"/>
    </row>
    <row r="212" spans="1:10" s="8" customFormat="1" ht="12.75">
      <c r="A212" s="36"/>
      <c r="B212" s="12"/>
      <c r="C212" s="13"/>
      <c r="D212" s="48"/>
      <c r="H212" s="26"/>
      <c r="I212" s="26"/>
      <c r="J212" s="26"/>
    </row>
    <row r="213" spans="1:10" s="8" customFormat="1" ht="12.75">
      <c r="A213" s="36"/>
      <c r="B213" s="12"/>
      <c r="C213" s="13"/>
      <c r="D213" s="48"/>
      <c r="H213" s="26"/>
      <c r="I213" s="26"/>
      <c r="J213" s="26"/>
    </row>
    <row r="214" spans="1:10" s="8" customFormat="1" ht="12.75">
      <c r="A214" s="36"/>
      <c r="B214" s="12"/>
      <c r="C214" s="13"/>
      <c r="D214" s="48"/>
      <c r="H214" s="26"/>
      <c r="I214" s="26"/>
      <c r="J214" s="26"/>
    </row>
    <row r="215" spans="1:10" s="8" customFormat="1" ht="12.75">
      <c r="A215" s="36"/>
      <c r="B215" s="12"/>
      <c r="C215" s="13"/>
      <c r="D215" s="48"/>
      <c r="H215" s="26"/>
      <c r="I215" s="26"/>
      <c r="J215" s="26"/>
    </row>
    <row r="216" spans="1:10" s="8" customFormat="1" ht="12.75">
      <c r="A216" s="36"/>
      <c r="B216" s="12"/>
      <c r="C216" s="13"/>
      <c r="D216" s="48"/>
      <c r="H216" s="26"/>
      <c r="I216" s="26"/>
      <c r="J216" s="26"/>
    </row>
    <row r="217" spans="1:10" s="8" customFormat="1" ht="12.75">
      <c r="A217" s="36"/>
      <c r="B217" s="12"/>
      <c r="C217" s="13"/>
      <c r="D217" s="48"/>
      <c r="H217" s="26"/>
      <c r="I217" s="26"/>
      <c r="J217" s="26"/>
    </row>
    <row r="218" spans="1:10" s="8" customFormat="1" ht="12.75" customHeight="1">
      <c r="A218" s="36"/>
      <c r="B218" s="12"/>
      <c r="C218" s="13"/>
      <c r="D218" s="48"/>
      <c r="H218" s="26"/>
      <c r="I218" s="26"/>
      <c r="J218" s="26"/>
    </row>
    <row r="219" spans="1:10" s="8" customFormat="1" ht="18" customHeight="1">
      <c r="A219" s="36"/>
      <c r="B219" s="12"/>
      <c r="C219" s="13"/>
      <c r="D219" s="48"/>
      <c r="H219" s="26"/>
      <c r="I219" s="26"/>
      <c r="J219" s="26"/>
    </row>
    <row r="220" spans="1:4" ht="12.75">
      <c r="A220" s="36"/>
      <c r="C220" s="13"/>
      <c r="D220" s="48"/>
    </row>
    <row r="221" spans="1:10" s="3" customFormat="1" ht="12.75">
      <c r="A221" s="36"/>
      <c r="B221" s="12"/>
      <c r="C221" s="13"/>
      <c r="D221" s="48"/>
      <c r="H221" s="28"/>
      <c r="I221" s="28"/>
      <c r="J221" s="28"/>
    </row>
    <row r="222" spans="1:10" s="3" customFormat="1" ht="12.75">
      <c r="A222" s="36"/>
      <c r="B222" s="12"/>
      <c r="C222" s="13"/>
      <c r="D222" s="48"/>
      <c r="H222" s="28"/>
      <c r="I222" s="28"/>
      <c r="J222" s="28"/>
    </row>
    <row r="223" spans="1:10" s="3" customFormat="1" ht="12.75">
      <c r="A223" s="36"/>
      <c r="B223" s="12"/>
      <c r="C223" s="13"/>
      <c r="D223" s="48"/>
      <c r="H223" s="28"/>
      <c r="I223" s="28"/>
      <c r="J223" s="28"/>
    </row>
    <row r="224" spans="1:4" ht="12.75" customHeight="1">
      <c r="A224" s="36"/>
      <c r="C224" s="13"/>
      <c r="D224" s="48"/>
    </row>
    <row r="225" spans="1:10" s="3" customFormat="1" ht="12.75">
      <c r="A225" s="36"/>
      <c r="B225" s="12"/>
      <c r="C225" s="13"/>
      <c r="D225" s="48"/>
      <c r="H225" s="28"/>
      <c r="I225" s="28"/>
      <c r="J225" s="28"/>
    </row>
    <row r="226" spans="1:10" s="3" customFormat="1" ht="12.75">
      <c r="A226" s="36"/>
      <c r="B226" s="12"/>
      <c r="C226" s="13"/>
      <c r="D226" s="48"/>
      <c r="H226" s="28"/>
      <c r="I226" s="28"/>
      <c r="J226" s="28"/>
    </row>
    <row r="227" spans="1:10" s="3" customFormat="1" ht="12.75">
      <c r="A227" s="36"/>
      <c r="B227" s="12"/>
      <c r="C227" s="13"/>
      <c r="D227" s="48"/>
      <c r="H227" s="28"/>
      <c r="I227" s="28"/>
      <c r="J227" s="28"/>
    </row>
    <row r="228" spans="1:10" s="3" customFormat="1" ht="12.75">
      <c r="A228" s="36"/>
      <c r="B228" s="12"/>
      <c r="C228" s="13"/>
      <c r="D228" s="48"/>
      <c r="H228" s="28"/>
      <c r="I228" s="28"/>
      <c r="J228" s="28"/>
    </row>
    <row r="229" spans="1:10" s="3" customFormat="1" ht="12.75">
      <c r="A229" s="36"/>
      <c r="B229" s="12"/>
      <c r="C229" s="13"/>
      <c r="D229" s="48"/>
      <c r="H229" s="28"/>
      <c r="I229" s="28"/>
      <c r="J229" s="28"/>
    </row>
    <row r="230" spans="1:10" s="3" customFormat="1" ht="12.75">
      <c r="A230" s="36"/>
      <c r="B230" s="12"/>
      <c r="C230" s="13"/>
      <c r="D230" s="48"/>
      <c r="H230" s="28"/>
      <c r="I230" s="28"/>
      <c r="J230" s="28"/>
    </row>
    <row r="231" spans="1:4" ht="12.75">
      <c r="A231" s="36"/>
      <c r="C231" s="13"/>
      <c r="D231" s="48"/>
    </row>
    <row r="232" spans="1:4" ht="12.75">
      <c r="A232" s="36"/>
      <c r="C232" s="13"/>
      <c r="D232" s="48"/>
    </row>
    <row r="233" spans="1:4" ht="12.75">
      <c r="A233" s="36"/>
      <c r="C233" s="13"/>
      <c r="D233" s="48"/>
    </row>
    <row r="234" spans="1:4" ht="14.25" customHeight="1">
      <c r="A234" s="36"/>
      <c r="C234" s="13"/>
      <c r="D234" s="48"/>
    </row>
    <row r="235" spans="1:4" ht="12.75">
      <c r="A235" s="36"/>
      <c r="C235" s="13"/>
      <c r="D235" s="48"/>
    </row>
    <row r="236" spans="1:4" ht="12.75">
      <c r="A236" s="36"/>
      <c r="C236" s="13"/>
      <c r="D236" s="48"/>
    </row>
    <row r="237" spans="1:4" ht="12.75">
      <c r="A237" s="36"/>
      <c r="C237" s="13"/>
      <c r="D237" s="48"/>
    </row>
    <row r="238" spans="1:4" ht="12.75">
      <c r="A238" s="36"/>
      <c r="C238" s="13"/>
      <c r="D238" s="48"/>
    </row>
    <row r="239" spans="1:4" ht="12.75">
      <c r="A239" s="36"/>
      <c r="C239" s="13"/>
      <c r="D239" s="48"/>
    </row>
    <row r="240" spans="1:4" ht="12.75">
      <c r="A240" s="36"/>
      <c r="C240" s="13"/>
      <c r="D240" s="48"/>
    </row>
    <row r="241" spans="1:4" ht="12.75">
      <c r="A241" s="36"/>
      <c r="C241" s="13"/>
      <c r="D241" s="48"/>
    </row>
    <row r="242" spans="1:4" ht="12.75">
      <c r="A242" s="36"/>
      <c r="C242" s="13"/>
      <c r="D242" s="48"/>
    </row>
    <row r="243" spans="1:4" ht="12.75">
      <c r="A243" s="36"/>
      <c r="C243" s="13"/>
      <c r="D243" s="48"/>
    </row>
    <row r="244" spans="1:4" ht="12.75">
      <c r="A244" s="36"/>
      <c r="C244" s="13"/>
      <c r="D244" s="48"/>
    </row>
    <row r="245" spans="1:4" ht="12.75">
      <c r="A245" s="36"/>
      <c r="C245" s="13"/>
      <c r="D245" s="48"/>
    </row>
    <row r="246" spans="1:4" ht="12.75">
      <c r="A246" s="36"/>
      <c r="C246" s="13"/>
      <c r="D246" s="48"/>
    </row>
    <row r="247" spans="1:4" ht="12.75">
      <c r="A247" s="36"/>
      <c r="C247" s="13"/>
      <c r="D247" s="48"/>
    </row>
    <row r="248" spans="1:4" ht="12.75">
      <c r="A248" s="36"/>
      <c r="C248" s="13"/>
      <c r="D248" s="48"/>
    </row>
    <row r="249" spans="1:4" ht="12.75">
      <c r="A249" s="36"/>
      <c r="C249" s="13"/>
      <c r="D249" s="48"/>
    </row>
    <row r="250" spans="1:4" ht="12.75">
      <c r="A250" s="36"/>
      <c r="C250" s="13"/>
      <c r="D250" s="48"/>
    </row>
    <row r="251" spans="1:4" ht="12.75">
      <c r="A251" s="36"/>
      <c r="C251" s="13"/>
      <c r="D251" s="48"/>
    </row>
    <row r="252" spans="1:4" ht="12.75">
      <c r="A252" s="36"/>
      <c r="C252" s="13"/>
      <c r="D252" s="48"/>
    </row>
    <row r="253" spans="1:4" ht="12.75">
      <c r="A253" s="36"/>
      <c r="C253" s="13"/>
      <c r="D253" s="48"/>
    </row>
    <row r="254" spans="1:4" ht="12.75">
      <c r="A254" s="36"/>
      <c r="C254" s="13"/>
      <c r="D254" s="48"/>
    </row>
    <row r="255" spans="1:4" ht="12.75">
      <c r="A255" s="36"/>
      <c r="C255" s="13"/>
      <c r="D255" s="48"/>
    </row>
    <row r="256" spans="1:4" ht="12.75">
      <c r="A256" s="36"/>
      <c r="C256" s="13"/>
      <c r="D256" s="48"/>
    </row>
    <row r="257" spans="1:4" ht="12.75">
      <c r="A257" s="36"/>
      <c r="C257" s="13"/>
      <c r="D257" s="48"/>
    </row>
    <row r="258" spans="1:4" ht="12.75">
      <c r="A258" s="36"/>
      <c r="C258" s="13"/>
      <c r="D258" s="48"/>
    </row>
    <row r="259" spans="1:4" ht="12.75">
      <c r="A259" s="36"/>
      <c r="C259" s="13"/>
      <c r="D259" s="48"/>
    </row>
    <row r="260" spans="1:4" ht="12.75">
      <c r="A260" s="36"/>
      <c r="C260" s="13"/>
      <c r="D260" s="48"/>
    </row>
    <row r="261" spans="1:4" ht="12.75">
      <c r="A261" s="36"/>
      <c r="C261" s="13"/>
      <c r="D261" s="48"/>
    </row>
    <row r="262" spans="1:4" ht="12.75">
      <c r="A262" s="36"/>
      <c r="C262" s="13"/>
      <c r="D262" s="48"/>
    </row>
    <row r="263" spans="1:4" ht="12.75">
      <c r="A263" s="36"/>
      <c r="C263" s="13"/>
      <c r="D263" s="48"/>
    </row>
    <row r="264" spans="1:4" ht="12.75">
      <c r="A264" s="36"/>
      <c r="C264" s="13"/>
      <c r="D264" s="48"/>
    </row>
    <row r="265" spans="1:4" ht="12.75">
      <c r="A265" s="36"/>
      <c r="C265" s="13"/>
      <c r="D265" s="48"/>
    </row>
    <row r="266" spans="1:4" ht="12.75">
      <c r="A266" s="36"/>
      <c r="C266" s="13"/>
      <c r="D266" s="48"/>
    </row>
    <row r="267" spans="1:10" s="8" customFormat="1" ht="12.75">
      <c r="A267" s="36"/>
      <c r="B267" s="12"/>
      <c r="C267" s="13"/>
      <c r="D267" s="48"/>
      <c r="H267" s="26"/>
      <c r="I267" s="26"/>
      <c r="J267" s="26"/>
    </row>
    <row r="268" spans="1:10" s="8" customFormat="1" ht="12.75">
      <c r="A268" s="36"/>
      <c r="B268" s="12"/>
      <c r="C268" s="13"/>
      <c r="D268" s="48"/>
      <c r="H268" s="26"/>
      <c r="I268" s="26"/>
      <c r="J268" s="26"/>
    </row>
    <row r="269" spans="1:10" s="8" customFormat="1" ht="12.75">
      <c r="A269" s="36"/>
      <c r="B269" s="12"/>
      <c r="C269" s="13"/>
      <c r="D269" s="48"/>
      <c r="H269" s="26"/>
      <c r="I269" s="26"/>
      <c r="J269" s="26"/>
    </row>
    <row r="270" spans="1:10" s="8" customFormat="1" ht="12.75">
      <c r="A270" s="36"/>
      <c r="B270" s="12"/>
      <c r="C270" s="13"/>
      <c r="D270" s="48"/>
      <c r="H270" s="26"/>
      <c r="I270" s="26"/>
      <c r="J270" s="26"/>
    </row>
    <row r="271" spans="1:10" s="8" customFormat="1" ht="12.75">
      <c r="A271" s="36"/>
      <c r="B271" s="12"/>
      <c r="C271" s="13"/>
      <c r="D271" s="48"/>
      <c r="H271" s="26"/>
      <c r="I271" s="26"/>
      <c r="J271" s="26"/>
    </row>
    <row r="272" spans="1:10" s="8" customFormat="1" ht="12.75">
      <c r="A272" s="36"/>
      <c r="B272" s="12"/>
      <c r="C272" s="13"/>
      <c r="D272" s="48"/>
      <c r="H272" s="26"/>
      <c r="I272" s="26"/>
      <c r="J272" s="26"/>
    </row>
    <row r="273" spans="1:10" s="8" customFormat="1" ht="12.75">
      <c r="A273" s="36"/>
      <c r="B273" s="12"/>
      <c r="C273" s="13"/>
      <c r="D273" s="48"/>
      <c r="H273" s="26"/>
      <c r="I273" s="26"/>
      <c r="J273" s="26"/>
    </row>
    <row r="274" spans="1:10" s="8" customFormat="1" ht="12.75">
      <c r="A274" s="36"/>
      <c r="B274" s="12"/>
      <c r="C274" s="13"/>
      <c r="D274" s="48"/>
      <c r="H274" s="26"/>
      <c r="I274" s="26"/>
      <c r="J274" s="26"/>
    </row>
    <row r="275" spans="1:10" s="8" customFormat="1" ht="12.75">
      <c r="A275" s="36"/>
      <c r="B275" s="12"/>
      <c r="C275" s="13"/>
      <c r="D275" s="48"/>
      <c r="H275" s="26"/>
      <c r="I275" s="26"/>
      <c r="J275" s="26"/>
    </row>
    <row r="276" spans="1:10" s="8" customFormat="1" ht="12.75">
      <c r="A276" s="36"/>
      <c r="B276" s="12"/>
      <c r="C276" s="13"/>
      <c r="D276" s="48"/>
      <c r="H276" s="26"/>
      <c r="I276" s="26"/>
      <c r="J276" s="26"/>
    </row>
    <row r="277" spans="1:10" s="8" customFormat="1" ht="12.75">
      <c r="A277" s="36"/>
      <c r="B277" s="12"/>
      <c r="C277" s="13"/>
      <c r="D277" s="48"/>
      <c r="H277" s="26"/>
      <c r="I277" s="26"/>
      <c r="J277" s="26"/>
    </row>
    <row r="278" spans="1:10" s="8" customFormat="1" ht="12.75">
      <c r="A278" s="36"/>
      <c r="B278" s="12"/>
      <c r="C278" s="13"/>
      <c r="D278" s="48"/>
      <c r="H278" s="26"/>
      <c r="I278" s="26"/>
      <c r="J278" s="26"/>
    </row>
    <row r="279" spans="1:10" s="8" customFormat="1" ht="12.75">
      <c r="A279" s="36"/>
      <c r="B279" s="12"/>
      <c r="C279" s="13"/>
      <c r="D279" s="48"/>
      <c r="H279" s="26"/>
      <c r="I279" s="26"/>
      <c r="J279" s="26"/>
    </row>
    <row r="280" spans="1:10" s="8" customFormat="1" ht="12.75">
      <c r="A280" s="36"/>
      <c r="B280" s="12"/>
      <c r="C280" s="13"/>
      <c r="D280" s="48"/>
      <c r="H280" s="26"/>
      <c r="I280" s="26"/>
      <c r="J280" s="26"/>
    </row>
    <row r="281" spans="1:10" s="8" customFormat="1" ht="12.75">
      <c r="A281" s="36"/>
      <c r="B281" s="12"/>
      <c r="C281" s="13"/>
      <c r="D281" s="48"/>
      <c r="H281" s="26"/>
      <c r="I281" s="26"/>
      <c r="J281" s="26"/>
    </row>
    <row r="282" spans="1:10" s="8" customFormat="1" ht="12.75">
      <c r="A282" s="36"/>
      <c r="B282" s="12"/>
      <c r="C282" s="13"/>
      <c r="D282" s="48"/>
      <c r="H282" s="26"/>
      <c r="I282" s="26"/>
      <c r="J282" s="26"/>
    </row>
    <row r="283" spans="1:10" s="8" customFormat="1" ht="12.75">
      <c r="A283" s="36"/>
      <c r="B283" s="12"/>
      <c r="C283" s="13"/>
      <c r="D283" s="48"/>
      <c r="H283" s="26"/>
      <c r="I283" s="26"/>
      <c r="J283" s="26"/>
    </row>
    <row r="284" spans="1:10" s="8" customFormat="1" ht="12.75">
      <c r="A284" s="36"/>
      <c r="B284" s="12"/>
      <c r="C284" s="13"/>
      <c r="D284" s="48"/>
      <c r="H284" s="26"/>
      <c r="I284" s="26"/>
      <c r="J284" s="26"/>
    </row>
    <row r="285" spans="1:10" s="8" customFormat="1" ht="12.75">
      <c r="A285" s="36"/>
      <c r="B285" s="12"/>
      <c r="C285" s="13"/>
      <c r="D285" s="48"/>
      <c r="H285" s="26"/>
      <c r="I285" s="26"/>
      <c r="J285" s="26"/>
    </row>
    <row r="286" spans="1:10" s="8" customFormat="1" ht="12.75">
      <c r="A286" s="36"/>
      <c r="B286" s="12"/>
      <c r="C286" s="13"/>
      <c r="D286" s="48"/>
      <c r="H286" s="26"/>
      <c r="I286" s="26"/>
      <c r="J286" s="26"/>
    </row>
    <row r="287" spans="1:10" s="8" customFormat="1" ht="12.75">
      <c r="A287" s="36"/>
      <c r="B287" s="12"/>
      <c r="C287" s="13"/>
      <c r="D287" s="48"/>
      <c r="H287" s="26"/>
      <c r="I287" s="26"/>
      <c r="J287" s="26"/>
    </row>
    <row r="288" spans="1:10" s="8" customFormat="1" ht="12.75">
      <c r="A288" s="36"/>
      <c r="B288" s="12"/>
      <c r="C288" s="13"/>
      <c r="D288" s="48"/>
      <c r="H288" s="26"/>
      <c r="I288" s="26"/>
      <c r="J288" s="26"/>
    </row>
    <row r="289" spans="1:10" s="8" customFormat="1" ht="12.75">
      <c r="A289" s="36"/>
      <c r="B289" s="12"/>
      <c r="C289" s="13"/>
      <c r="D289" s="48"/>
      <c r="H289" s="26"/>
      <c r="I289" s="26"/>
      <c r="J289" s="26"/>
    </row>
    <row r="290" spans="1:10" s="8" customFormat="1" ht="12.75">
      <c r="A290" s="36"/>
      <c r="B290" s="12"/>
      <c r="C290" s="13"/>
      <c r="D290" s="48"/>
      <c r="H290" s="26"/>
      <c r="I290" s="26"/>
      <c r="J290" s="26"/>
    </row>
    <row r="291" spans="1:10" s="8" customFormat="1" ht="12.75">
      <c r="A291" s="36"/>
      <c r="B291" s="12"/>
      <c r="C291" s="13"/>
      <c r="D291" s="48"/>
      <c r="H291" s="26"/>
      <c r="I291" s="26"/>
      <c r="J291" s="26"/>
    </row>
    <row r="292" spans="1:10" s="8" customFormat="1" ht="12.75">
      <c r="A292" s="36"/>
      <c r="B292" s="12"/>
      <c r="C292" s="13"/>
      <c r="D292" s="48"/>
      <c r="H292" s="26"/>
      <c r="I292" s="26"/>
      <c r="J292" s="26"/>
    </row>
    <row r="293" spans="1:10" s="8" customFormat="1" ht="12.75">
      <c r="A293" s="36"/>
      <c r="B293" s="12"/>
      <c r="C293" s="13"/>
      <c r="D293" s="48"/>
      <c r="H293" s="26"/>
      <c r="I293" s="26"/>
      <c r="J293" s="26"/>
    </row>
    <row r="294" spans="1:10" s="8" customFormat="1" ht="12.75">
      <c r="A294" s="36"/>
      <c r="B294" s="12"/>
      <c r="C294" s="13"/>
      <c r="D294" s="48"/>
      <c r="H294" s="26"/>
      <c r="I294" s="26"/>
      <c r="J294" s="26"/>
    </row>
    <row r="295" spans="1:10" s="8" customFormat="1" ht="18" customHeight="1">
      <c r="A295" s="36"/>
      <c r="B295" s="12"/>
      <c r="C295" s="13"/>
      <c r="D295" s="48"/>
      <c r="H295" s="26"/>
      <c r="I295" s="26"/>
      <c r="J295" s="26"/>
    </row>
    <row r="296" spans="1:4" ht="12.75">
      <c r="A296" s="36"/>
      <c r="C296" s="13"/>
      <c r="D296" s="48"/>
    </row>
    <row r="297" spans="1:10" s="8" customFormat="1" ht="12.75">
      <c r="A297" s="36"/>
      <c r="B297" s="12"/>
      <c r="C297" s="13"/>
      <c r="D297" s="48"/>
      <c r="H297" s="26"/>
      <c r="I297" s="26"/>
      <c r="J297" s="26"/>
    </row>
    <row r="298" spans="1:10" s="8" customFormat="1" ht="12.75">
      <c r="A298" s="36"/>
      <c r="B298" s="12"/>
      <c r="C298" s="13"/>
      <c r="D298" s="48"/>
      <c r="H298" s="26"/>
      <c r="I298" s="26"/>
      <c r="J298" s="26"/>
    </row>
    <row r="299" spans="1:10" s="8" customFormat="1" ht="12.75">
      <c r="A299" s="36"/>
      <c r="B299" s="12"/>
      <c r="C299" s="13"/>
      <c r="D299" s="48"/>
      <c r="H299" s="26"/>
      <c r="I299" s="26"/>
      <c r="J299" s="26"/>
    </row>
    <row r="300" spans="1:10" s="8" customFormat="1" ht="18" customHeight="1">
      <c r="A300" s="36"/>
      <c r="B300" s="12"/>
      <c r="C300" s="13"/>
      <c r="D300" s="48"/>
      <c r="H300" s="26"/>
      <c r="I300" s="26"/>
      <c r="J300" s="26"/>
    </row>
    <row r="301" spans="1:4" ht="12.75">
      <c r="A301" s="36"/>
      <c r="C301" s="13"/>
      <c r="D301" s="48"/>
    </row>
    <row r="302" spans="1:4" ht="14.25" customHeight="1">
      <c r="A302" s="36"/>
      <c r="C302" s="13"/>
      <c r="D302" s="48"/>
    </row>
    <row r="303" spans="1:4" ht="14.25" customHeight="1">
      <c r="A303" s="36"/>
      <c r="C303" s="13"/>
      <c r="D303" s="48"/>
    </row>
    <row r="304" spans="1:4" ht="14.25" customHeight="1">
      <c r="A304" s="36"/>
      <c r="C304" s="13"/>
      <c r="D304" s="48"/>
    </row>
    <row r="305" spans="1:4" ht="12.75">
      <c r="A305" s="36"/>
      <c r="C305" s="13"/>
      <c r="D305" s="48"/>
    </row>
    <row r="306" spans="1:4" ht="14.25" customHeight="1">
      <c r="A306" s="36"/>
      <c r="C306" s="13"/>
      <c r="D306" s="48"/>
    </row>
    <row r="307" spans="1:4" ht="12.75">
      <c r="A307" s="36"/>
      <c r="C307" s="13"/>
      <c r="D307" s="48"/>
    </row>
    <row r="308" spans="1:4" ht="14.25" customHeight="1">
      <c r="A308" s="36"/>
      <c r="C308" s="13"/>
      <c r="D308" s="48"/>
    </row>
    <row r="309" spans="1:4" ht="12.75">
      <c r="A309" s="36"/>
      <c r="C309" s="13"/>
      <c r="D309" s="48"/>
    </row>
    <row r="310" spans="1:10" s="8" customFormat="1" ht="30" customHeight="1">
      <c r="A310" s="36"/>
      <c r="B310" s="12"/>
      <c r="C310" s="13"/>
      <c r="D310" s="48"/>
      <c r="H310" s="26"/>
      <c r="I310" s="26"/>
      <c r="J310" s="26"/>
    </row>
    <row r="311" spans="1:10" s="8" customFormat="1" ht="12.75">
      <c r="A311" s="36"/>
      <c r="B311" s="12"/>
      <c r="C311" s="13"/>
      <c r="D311" s="48"/>
      <c r="H311" s="26"/>
      <c r="I311" s="26"/>
      <c r="J311" s="26"/>
    </row>
    <row r="312" spans="1:10" s="8" customFormat="1" ht="12.75">
      <c r="A312" s="36"/>
      <c r="B312" s="12"/>
      <c r="C312" s="13"/>
      <c r="D312" s="48"/>
      <c r="H312" s="26"/>
      <c r="I312" s="26"/>
      <c r="J312" s="26"/>
    </row>
    <row r="313" spans="1:10" s="8" customFormat="1" ht="12.75">
      <c r="A313" s="36"/>
      <c r="B313" s="12"/>
      <c r="C313" s="13"/>
      <c r="D313" s="48"/>
      <c r="H313" s="26"/>
      <c r="I313" s="26"/>
      <c r="J313" s="26"/>
    </row>
    <row r="314" spans="1:10" s="8" customFormat="1" ht="12.75">
      <c r="A314" s="36"/>
      <c r="B314" s="12"/>
      <c r="C314" s="13"/>
      <c r="D314" s="48"/>
      <c r="H314" s="26"/>
      <c r="I314" s="26"/>
      <c r="J314" s="26"/>
    </row>
    <row r="315" spans="1:10" s="8" customFormat="1" ht="12.75">
      <c r="A315" s="36"/>
      <c r="B315" s="12"/>
      <c r="C315" s="13"/>
      <c r="D315" s="48"/>
      <c r="H315" s="26"/>
      <c r="I315" s="26"/>
      <c r="J315" s="26"/>
    </row>
    <row r="316" spans="1:10" s="8" customFormat="1" ht="12.75">
      <c r="A316" s="36"/>
      <c r="B316" s="12"/>
      <c r="C316" s="13"/>
      <c r="D316" s="48"/>
      <c r="H316" s="26"/>
      <c r="I316" s="26"/>
      <c r="J316" s="26"/>
    </row>
    <row r="317" spans="1:10" s="8" customFormat="1" ht="12.75">
      <c r="A317" s="36"/>
      <c r="B317" s="12"/>
      <c r="C317" s="13"/>
      <c r="D317" s="48"/>
      <c r="H317" s="26"/>
      <c r="I317" s="26"/>
      <c r="J317" s="26"/>
    </row>
    <row r="318" spans="1:10" s="8" customFormat="1" ht="12.75">
      <c r="A318" s="36"/>
      <c r="B318" s="12"/>
      <c r="C318" s="13"/>
      <c r="D318" s="48"/>
      <c r="H318" s="26"/>
      <c r="I318" s="26"/>
      <c r="J318" s="26"/>
    </row>
    <row r="319" spans="1:10" s="8" customFormat="1" ht="12.75">
      <c r="A319" s="36"/>
      <c r="B319" s="12"/>
      <c r="C319" s="13"/>
      <c r="D319" s="48"/>
      <c r="H319" s="26"/>
      <c r="I319" s="26"/>
      <c r="J319" s="26"/>
    </row>
    <row r="320" spans="1:10" s="8" customFormat="1" ht="12.75">
      <c r="A320" s="36"/>
      <c r="B320" s="12"/>
      <c r="C320" s="13"/>
      <c r="D320" s="48"/>
      <c r="H320" s="26"/>
      <c r="I320" s="26"/>
      <c r="J320" s="26"/>
    </row>
    <row r="321" spans="1:10" s="8" customFormat="1" ht="12.75">
      <c r="A321" s="36"/>
      <c r="B321" s="12"/>
      <c r="C321" s="13"/>
      <c r="D321" s="48"/>
      <c r="H321" s="26"/>
      <c r="I321" s="26"/>
      <c r="J321" s="26"/>
    </row>
    <row r="322" spans="1:10" s="8" customFormat="1" ht="12.75">
      <c r="A322" s="36"/>
      <c r="B322" s="12"/>
      <c r="C322" s="13"/>
      <c r="D322" s="48"/>
      <c r="H322" s="26"/>
      <c r="I322" s="26"/>
      <c r="J322" s="26"/>
    </row>
    <row r="323" spans="1:10" s="8" customFormat="1" ht="12.75">
      <c r="A323" s="36"/>
      <c r="B323" s="12"/>
      <c r="C323" s="13"/>
      <c r="D323" s="48"/>
      <c r="H323" s="26"/>
      <c r="I323" s="26"/>
      <c r="J323" s="26"/>
    </row>
    <row r="324" spans="1:10" s="8" customFormat="1" ht="12.75">
      <c r="A324" s="36"/>
      <c r="B324" s="12"/>
      <c r="C324" s="13"/>
      <c r="D324" s="48"/>
      <c r="H324" s="26"/>
      <c r="I324" s="26"/>
      <c r="J324" s="26"/>
    </row>
    <row r="325" spans="1:4" ht="12.75">
      <c r="A325" s="36"/>
      <c r="C325" s="13"/>
      <c r="D325" s="48"/>
    </row>
    <row r="326" spans="1:4" ht="12.75">
      <c r="A326" s="36"/>
      <c r="C326" s="13"/>
      <c r="D326" s="48"/>
    </row>
    <row r="327" spans="1:4" ht="18" customHeight="1">
      <c r="A327" s="36"/>
      <c r="C327" s="13"/>
      <c r="D327" s="48"/>
    </row>
    <row r="328" spans="1:4" ht="20.25" customHeight="1">
      <c r="A328" s="36"/>
      <c r="C328" s="13"/>
      <c r="D328" s="48"/>
    </row>
    <row r="329" spans="1:4" ht="12.75">
      <c r="A329" s="36"/>
      <c r="C329" s="13"/>
      <c r="D329" s="48"/>
    </row>
    <row r="330" spans="1:4" ht="12.75">
      <c r="A330" s="36"/>
      <c r="C330" s="13"/>
      <c r="D330" s="48"/>
    </row>
    <row r="331" spans="1:4" ht="12.75">
      <c r="A331" s="36"/>
      <c r="C331" s="13"/>
      <c r="D331" s="48"/>
    </row>
    <row r="332" spans="1:4" ht="12.75">
      <c r="A332" s="36"/>
      <c r="C332" s="13"/>
      <c r="D332" s="48"/>
    </row>
    <row r="333" spans="1:4" ht="12.75">
      <c r="A333" s="36"/>
      <c r="C333" s="13"/>
      <c r="D333" s="48"/>
    </row>
    <row r="334" spans="1:4" ht="12.75">
      <c r="A334" s="36"/>
      <c r="C334" s="13"/>
      <c r="D334" s="48"/>
    </row>
    <row r="335" spans="1:4" ht="12.75">
      <c r="A335" s="36"/>
      <c r="C335" s="13"/>
      <c r="D335" s="48"/>
    </row>
    <row r="336" spans="1:4" ht="12.75">
      <c r="A336" s="36"/>
      <c r="C336" s="13"/>
      <c r="D336" s="48"/>
    </row>
    <row r="337" spans="1:4" ht="12.75">
      <c r="A337" s="36"/>
      <c r="C337" s="13"/>
      <c r="D337" s="48"/>
    </row>
    <row r="338" spans="1:4" ht="12.75">
      <c r="A338" s="36"/>
      <c r="C338" s="13"/>
      <c r="D338" s="48"/>
    </row>
    <row r="339" spans="1:4" ht="12.75">
      <c r="A339" s="36"/>
      <c r="C339" s="13"/>
      <c r="D339" s="48"/>
    </row>
    <row r="340" spans="1:4" ht="12.75">
      <c r="A340" s="36"/>
      <c r="C340" s="13"/>
      <c r="D340" s="48"/>
    </row>
    <row r="341" spans="1:4" ht="12.75">
      <c r="A341" s="36"/>
      <c r="C341" s="13"/>
      <c r="D341" s="48"/>
    </row>
    <row r="342" spans="1:4" ht="12.75">
      <c r="A342" s="36"/>
      <c r="C342" s="13"/>
      <c r="D342" s="48"/>
    </row>
    <row r="343" spans="1:4" ht="12.75">
      <c r="A343" s="36"/>
      <c r="C343" s="13"/>
      <c r="D343" s="48"/>
    </row>
    <row r="344" spans="1:4" ht="12.75">
      <c r="A344" s="36"/>
      <c r="C344" s="13"/>
      <c r="D344" s="48"/>
    </row>
    <row r="345" spans="1:4" ht="12.75">
      <c r="A345" s="36"/>
      <c r="C345" s="13"/>
      <c r="D345" s="48"/>
    </row>
    <row r="346" spans="1:4" ht="12.75">
      <c r="A346" s="36"/>
      <c r="C346" s="13"/>
      <c r="D346" s="48"/>
    </row>
    <row r="347" spans="1:4" ht="12.75">
      <c r="A347" s="36"/>
      <c r="C347" s="13"/>
      <c r="D347" s="48"/>
    </row>
    <row r="348" spans="1:4" ht="12.75">
      <c r="A348" s="36"/>
      <c r="C348" s="13"/>
      <c r="D348" s="48"/>
    </row>
    <row r="349" spans="1:4" ht="12.75">
      <c r="A349" s="36"/>
      <c r="C349" s="13"/>
      <c r="D349" s="48"/>
    </row>
    <row r="350" spans="1:4" ht="12.75">
      <c r="A350" s="36"/>
      <c r="C350" s="13"/>
      <c r="D350" s="48"/>
    </row>
    <row r="351" spans="1:4" ht="12.75">
      <c r="A351" s="36"/>
      <c r="C351" s="13"/>
      <c r="D351" s="48"/>
    </row>
    <row r="352" spans="1:4" ht="12.75">
      <c r="A352" s="36"/>
      <c r="C352" s="13"/>
      <c r="D352" s="48"/>
    </row>
    <row r="353" spans="1:4" ht="12.75">
      <c r="A353" s="36"/>
      <c r="C353" s="13"/>
      <c r="D353" s="48"/>
    </row>
    <row r="354" spans="1:4" ht="12.75">
      <c r="A354" s="36"/>
      <c r="C354" s="13"/>
      <c r="D354" s="48"/>
    </row>
    <row r="355" spans="1:4" ht="12.75">
      <c r="A355" s="36"/>
      <c r="C355" s="13"/>
      <c r="D355" s="48"/>
    </row>
    <row r="356" spans="1:4" ht="12.75">
      <c r="A356" s="36"/>
      <c r="C356" s="13"/>
      <c r="D356" s="48"/>
    </row>
    <row r="357" spans="1:4" ht="12.75">
      <c r="A357" s="36"/>
      <c r="C357" s="13"/>
      <c r="D357" s="48"/>
    </row>
    <row r="358" spans="1:4" ht="12.75">
      <c r="A358" s="36"/>
      <c r="C358" s="13"/>
      <c r="D358" s="48"/>
    </row>
    <row r="359" spans="1:4" ht="12.75">
      <c r="A359" s="36"/>
      <c r="C359" s="13"/>
      <c r="D359" s="48"/>
    </row>
    <row r="360" spans="1:4" ht="12.75">
      <c r="A360" s="36"/>
      <c r="C360" s="13"/>
      <c r="D360" s="48"/>
    </row>
    <row r="361" spans="1:4" ht="12.75">
      <c r="A361" s="36"/>
      <c r="C361" s="13"/>
      <c r="D361" s="48"/>
    </row>
    <row r="362" spans="1:4" ht="12.75">
      <c r="A362" s="36"/>
      <c r="C362" s="13"/>
      <c r="D362" s="48"/>
    </row>
    <row r="363" spans="1:4" ht="12.75">
      <c r="A363" s="36"/>
      <c r="C363" s="13"/>
      <c r="D363" s="48"/>
    </row>
    <row r="364" spans="1:4" ht="12.75">
      <c r="A364" s="36"/>
      <c r="C364" s="13"/>
      <c r="D364" s="48"/>
    </row>
    <row r="365" spans="1:4" ht="12.75">
      <c r="A365" s="36"/>
      <c r="C365" s="13"/>
      <c r="D365" s="48"/>
    </row>
    <row r="366" spans="1:4" ht="12.75">
      <c r="A366" s="36"/>
      <c r="C366" s="13"/>
      <c r="D366" s="48"/>
    </row>
    <row r="367" spans="1:4" ht="12.75">
      <c r="A367" s="36"/>
      <c r="C367" s="13"/>
      <c r="D367" s="48"/>
    </row>
    <row r="368" spans="1:4" ht="12.75">
      <c r="A368" s="36"/>
      <c r="C368" s="13"/>
      <c r="D368" s="48"/>
    </row>
    <row r="369" spans="1:4" ht="12.75">
      <c r="A369" s="36"/>
      <c r="C369" s="13"/>
      <c r="D369" s="48"/>
    </row>
    <row r="370" spans="1:4" ht="12.75">
      <c r="A370" s="36"/>
      <c r="C370" s="13"/>
      <c r="D370" s="48"/>
    </row>
    <row r="371" spans="1:4" ht="12.75">
      <c r="A371" s="36"/>
      <c r="C371" s="13"/>
      <c r="D371" s="48"/>
    </row>
    <row r="372" spans="1:4" ht="12.75">
      <c r="A372" s="36"/>
      <c r="C372" s="13"/>
      <c r="D372" s="48"/>
    </row>
    <row r="373" spans="1:4" ht="12.75">
      <c r="A373" s="36"/>
      <c r="C373" s="13"/>
      <c r="D373" s="48"/>
    </row>
    <row r="374" spans="1:4" ht="12.75">
      <c r="A374" s="36"/>
      <c r="C374" s="13"/>
      <c r="D374" s="48"/>
    </row>
    <row r="375" spans="1:4" ht="12.75">
      <c r="A375" s="36"/>
      <c r="C375" s="13"/>
      <c r="D375" s="48"/>
    </row>
    <row r="376" spans="1:4" ht="12.75">
      <c r="A376" s="36"/>
      <c r="C376" s="13"/>
      <c r="D376" s="48"/>
    </row>
    <row r="377" spans="1:4" ht="12.75">
      <c r="A377" s="36"/>
      <c r="C377" s="13"/>
      <c r="D377" s="48"/>
    </row>
    <row r="378" spans="1:4" ht="12.75">
      <c r="A378" s="36"/>
      <c r="C378" s="13"/>
      <c r="D378" s="48"/>
    </row>
    <row r="379" spans="1:4" ht="12.75">
      <c r="A379" s="36"/>
      <c r="C379" s="13"/>
      <c r="D379" s="48"/>
    </row>
    <row r="380" spans="1:4" ht="12.75">
      <c r="A380" s="36"/>
      <c r="C380" s="13"/>
      <c r="D380" s="48"/>
    </row>
    <row r="381" spans="1:4" ht="12.75">
      <c r="A381" s="36"/>
      <c r="C381" s="13"/>
      <c r="D381" s="48"/>
    </row>
    <row r="382" spans="1:4" ht="12.75">
      <c r="A382" s="36"/>
      <c r="C382" s="13"/>
      <c r="D382" s="48"/>
    </row>
    <row r="383" spans="1:4" ht="12.75">
      <c r="A383" s="36"/>
      <c r="C383" s="13"/>
      <c r="D383" s="48"/>
    </row>
    <row r="384" spans="1:4" ht="12.75">
      <c r="A384" s="36"/>
      <c r="C384" s="13"/>
      <c r="D384" s="48"/>
    </row>
    <row r="385" spans="1:4" ht="12.75">
      <c r="A385" s="36"/>
      <c r="C385" s="13"/>
      <c r="D385" s="48"/>
    </row>
    <row r="386" spans="1:4" ht="12.75">
      <c r="A386" s="36"/>
      <c r="C386" s="13"/>
      <c r="D386" s="48"/>
    </row>
    <row r="387" spans="1:4" ht="12.75">
      <c r="A387" s="36"/>
      <c r="C387" s="13"/>
      <c r="D387" s="48"/>
    </row>
    <row r="388" spans="1:4" ht="12.75">
      <c r="A388" s="36"/>
      <c r="C388" s="13"/>
      <c r="D388" s="48"/>
    </row>
    <row r="389" spans="1:4" ht="12.75">
      <c r="A389" s="36"/>
      <c r="C389" s="13"/>
      <c r="D389" s="48"/>
    </row>
    <row r="390" spans="1:4" ht="12.75">
      <c r="A390" s="36"/>
      <c r="C390" s="13"/>
      <c r="D390" s="48"/>
    </row>
    <row r="391" spans="1:4" ht="12.75">
      <c r="A391" s="36"/>
      <c r="C391" s="13"/>
      <c r="D391" s="48"/>
    </row>
    <row r="392" spans="1:4" ht="12.75">
      <c r="A392" s="36"/>
      <c r="C392" s="13"/>
      <c r="D392" s="48"/>
    </row>
    <row r="393" spans="1:4" ht="12.75">
      <c r="A393" s="36"/>
      <c r="C393" s="13"/>
      <c r="D393" s="48"/>
    </row>
    <row r="394" spans="1:4" ht="12.75">
      <c r="A394" s="36"/>
      <c r="C394" s="13"/>
      <c r="D394" s="48"/>
    </row>
    <row r="395" spans="1:4" ht="12.75">
      <c r="A395" s="36"/>
      <c r="C395" s="13"/>
      <c r="D395" s="48"/>
    </row>
    <row r="396" spans="1:4" ht="12.75">
      <c r="A396" s="36"/>
      <c r="C396" s="13"/>
      <c r="D396" s="48"/>
    </row>
    <row r="397" spans="1:4" ht="12.75">
      <c r="A397" s="36"/>
      <c r="C397" s="13"/>
      <c r="D397" s="48"/>
    </row>
    <row r="398" spans="1:4" ht="12.75">
      <c r="A398" s="36"/>
      <c r="C398" s="13"/>
      <c r="D398" s="48"/>
    </row>
    <row r="399" spans="1:4" ht="12.75">
      <c r="A399" s="36"/>
      <c r="C399" s="13"/>
      <c r="D399" s="48"/>
    </row>
    <row r="400" spans="1:4" ht="12.75">
      <c r="A400" s="36"/>
      <c r="C400" s="13"/>
      <c r="D400" s="48"/>
    </row>
    <row r="401" spans="1:4" ht="12.75">
      <c r="A401" s="36"/>
      <c r="C401" s="13"/>
      <c r="D401" s="48"/>
    </row>
    <row r="402" spans="1:4" ht="12.75">
      <c r="A402" s="36"/>
      <c r="C402" s="13"/>
      <c r="D402" s="48"/>
    </row>
    <row r="403" spans="1:4" ht="12.75">
      <c r="A403" s="36"/>
      <c r="C403" s="13"/>
      <c r="D403" s="48"/>
    </row>
    <row r="404" spans="1:4" ht="12.75">
      <c r="A404" s="36"/>
      <c r="C404" s="13"/>
      <c r="D404" s="48"/>
    </row>
    <row r="405" spans="1:4" ht="12.75">
      <c r="A405" s="36"/>
      <c r="C405" s="13"/>
      <c r="D405" s="48"/>
    </row>
    <row r="406" spans="1:4" ht="12.75">
      <c r="A406" s="36"/>
      <c r="C406" s="13"/>
      <c r="D406" s="48"/>
    </row>
    <row r="407" spans="1:4" ht="12.75">
      <c r="A407" s="36"/>
      <c r="C407" s="13"/>
      <c r="D407" s="48"/>
    </row>
    <row r="408" spans="1:4" ht="12.75">
      <c r="A408" s="36"/>
      <c r="C408" s="13"/>
      <c r="D408" s="48"/>
    </row>
    <row r="409" spans="1:4" ht="12.75">
      <c r="A409" s="36"/>
      <c r="C409" s="13"/>
      <c r="D409" s="48"/>
    </row>
    <row r="410" spans="1:4" ht="12.75">
      <c r="A410" s="36"/>
      <c r="C410" s="13"/>
      <c r="D410" s="48"/>
    </row>
    <row r="411" spans="1:4" ht="12.75">
      <c r="A411" s="36"/>
      <c r="C411" s="13"/>
      <c r="D411" s="48"/>
    </row>
    <row r="412" spans="1:4" ht="12.75">
      <c r="A412" s="36"/>
      <c r="C412" s="13"/>
      <c r="D412" s="48"/>
    </row>
    <row r="413" spans="1:4" ht="12.75">
      <c r="A413" s="36"/>
      <c r="C413" s="13"/>
      <c r="D413" s="48"/>
    </row>
    <row r="414" spans="1:4" ht="12.75">
      <c r="A414" s="36"/>
      <c r="C414" s="13"/>
      <c r="D414" s="48"/>
    </row>
    <row r="415" spans="1:4" ht="12.75">
      <c r="A415" s="36"/>
      <c r="C415" s="13"/>
      <c r="D415" s="48"/>
    </row>
    <row r="416" spans="1:4" ht="12.75">
      <c r="A416" s="36"/>
      <c r="C416" s="13"/>
      <c r="D416" s="48"/>
    </row>
    <row r="417" spans="1:4" ht="12.75">
      <c r="A417" s="36"/>
      <c r="C417" s="13"/>
      <c r="D417" s="48"/>
    </row>
    <row r="418" spans="1:4" ht="12.75">
      <c r="A418" s="36"/>
      <c r="C418" s="13"/>
      <c r="D418" s="48"/>
    </row>
    <row r="419" spans="1:4" ht="12.75">
      <c r="A419" s="36"/>
      <c r="C419" s="13"/>
      <c r="D419" s="48"/>
    </row>
    <row r="420" spans="1:4" ht="12.75">
      <c r="A420" s="36"/>
      <c r="C420" s="13"/>
      <c r="D420" s="48"/>
    </row>
    <row r="421" spans="1:4" ht="12.75">
      <c r="A421" s="36"/>
      <c r="C421" s="13"/>
      <c r="D421" s="48"/>
    </row>
    <row r="422" spans="1:4" ht="12.75">
      <c r="A422" s="36"/>
      <c r="C422" s="13"/>
      <c r="D422" s="48"/>
    </row>
    <row r="423" spans="1:4" ht="12.75">
      <c r="A423" s="36"/>
      <c r="C423" s="13"/>
      <c r="D423" s="48"/>
    </row>
    <row r="424" spans="1:4" ht="12.75">
      <c r="A424" s="36"/>
      <c r="C424" s="13"/>
      <c r="D424" s="48"/>
    </row>
    <row r="425" spans="1:4" ht="12.75">
      <c r="A425" s="36"/>
      <c r="C425" s="13"/>
      <c r="D425" s="48"/>
    </row>
    <row r="426" spans="1:4" ht="12.75">
      <c r="A426" s="36"/>
      <c r="C426" s="13"/>
      <c r="D426" s="48"/>
    </row>
    <row r="427" spans="1:4" ht="12.75">
      <c r="A427" s="36"/>
      <c r="C427" s="13"/>
      <c r="D427" s="48"/>
    </row>
    <row r="428" spans="1:4" ht="12.75">
      <c r="A428" s="36"/>
      <c r="C428" s="13"/>
      <c r="D428" s="48"/>
    </row>
    <row r="429" spans="1:4" ht="12.75">
      <c r="A429" s="36"/>
      <c r="C429" s="13"/>
      <c r="D429" s="48"/>
    </row>
    <row r="430" spans="1:4" ht="12.75">
      <c r="A430" s="36"/>
      <c r="C430" s="13"/>
      <c r="D430" s="48"/>
    </row>
    <row r="431" spans="1:4" ht="12.75">
      <c r="A431" s="36"/>
      <c r="C431" s="13"/>
      <c r="D431" s="48"/>
    </row>
    <row r="432" spans="1:4" ht="12.75">
      <c r="A432" s="36"/>
      <c r="C432" s="13"/>
      <c r="D432" s="48"/>
    </row>
    <row r="433" spans="1:4" ht="12.75">
      <c r="A433" s="36"/>
      <c r="C433" s="13"/>
      <c r="D433" s="48"/>
    </row>
    <row r="434" spans="1:4" ht="12.75">
      <c r="A434" s="36"/>
      <c r="C434" s="13"/>
      <c r="D434" s="48"/>
    </row>
    <row r="435" spans="1:4" ht="12.75">
      <c r="A435" s="36"/>
      <c r="C435" s="13"/>
      <c r="D435" s="48"/>
    </row>
    <row r="436" spans="1:4" ht="12.75">
      <c r="A436" s="36"/>
      <c r="C436" s="13"/>
      <c r="D436" s="48"/>
    </row>
    <row r="437" spans="1:4" ht="12.75">
      <c r="A437" s="36"/>
      <c r="C437" s="13"/>
      <c r="D437" s="48"/>
    </row>
    <row r="438" spans="1:4" ht="12.75">
      <c r="A438" s="36"/>
      <c r="C438" s="13"/>
      <c r="D438" s="48"/>
    </row>
    <row r="439" spans="1:4" ht="12.75">
      <c r="A439" s="36"/>
      <c r="C439" s="13"/>
      <c r="D439" s="48"/>
    </row>
    <row r="440" spans="1:4" ht="12.75">
      <c r="A440" s="36"/>
      <c r="C440" s="13"/>
      <c r="D440" s="48"/>
    </row>
    <row r="441" spans="1:4" ht="12.75">
      <c r="A441" s="36"/>
      <c r="C441" s="13"/>
      <c r="D441" s="48"/>
    </row>
    <row r="442" spans="1:4" ht="12.75">
      <c r="A442" s="36"/>
      <c r="C442" s="13"/>
      <c r="D442" s="48"/>
    </row>
    <row r="443" spans="1:4" ht="12.75">
      <c r="A443" s="36"/>
      <c r="C443" s="13"/>
      <c r="D443" s="48"/>
    </row>
    <row r="444" spans="1:4" ht="12.75">
      <c r="A444" s="36"/>
      <c r="C444" s="13"/>
      <c r="D444" s="48"/>
    </row>
    <row r="445" spans="1:4" ht="12.75">
      <c r="A445" s="36"/>
      <c r="C445" s="13"/>
      <c r="D445" s="48"/>
    </row>
    <row r="446" spans="1:4" ht="12.75">
      <c r="A446" s="36"/>
      <c r="C446" s="13"/>
      <c r="D446" s="48"/>
    </row>
    <row r="447" spans="1:4" ht="12.75">
      <c r="A447" s="36"/>
      <c r="C447" s="13"/>
      <c r="D447" s="48"/>
    </row>
    <row r="448" spans="1:4" ht="12.75">
      <c r="A448" s="36"/>
      <c r="C448" s="13"/>
      <c r="D448" s="48"/>
    </row>
    <row r="449" spans="1:4" ht="12.75">
      <c r="A449" s="36"/>
      <c r="C449" s="13"/>
      <c r="D449" s="48"/>
    </row>
    <row r="450" spans="1:4" ht="12.75">
      <c r="A450" s="36"/>
      <c r="C450" s="13"/>
      <c r="D450" s="48"/>
    </row>
    <row r="451" spans="1:4" ht="12.75">
      <c r="A451" s="36"/>
      <c r="C451" s="13"/>
      <c r="D451" s="48"/>
    </row>
    <row r="452" spans="1:4" ht="12.75">
      <c r="A452" s="36"/>
      <c r="C452" s="13"/>
      <c r="D452" s="48"/>
    </row>
    <row r="453" spans="1:4" ht="12.75">
      <c r="A453" s="36"/>
      <c r="C453" s="13"/>
      <c r="D453" s="48"/>
    </row>
    <row r="454" spans="1:4" ht="12.75">
      <c r="A454" s="36"/>
      <c r="C454" s="13"/>
      <c r="D454" s="48"/>
    </row>
    <row r="455" spans="1:4" ht="12.75">
      <c r="A455" s="36"/>
      <c r="C455" s="13"/>
      <c r="D455" s="48"/>
    </row>
    <row r="456" spans="1:4" ht="12.75">
      <c r="A456" s="36"/>
      <c r="C456" s="13"/>
      <c r="D456" s="48"/>
    </row>
    <row r="457" spans="1:4" ht="12.75">
      <c r="A457" s="36"/>
      <c r="C457" s="13"/>
      <c r="D457" s="48"/>
    </row>
    <row r="458" spans="1:4" ht="12.75">
      <c r="A458" s="36"/>
      <c r="C458" s="13"/>
      <c r="D458" s="48"/>
    </row>
    <row r="459" spans="1:4" ht="12.75">
      <c r="A459" s="36"/>
      <c r="C459" s="13"/>
      <c r="D459" s="48"/>
    </row>
    <row r="460" spans="1:4" ht="12.75">
      <c r="A460" s="36"/>
      <c r="C460" s="13"/>
      <c r="D460" s="48"/>
    </row>
    <row r="461" spans="1:4" ht="12.75">
      <c r="A461" s="36"/>
      <c r="C461" s="13"/>
      <c r="D461" s="48"/>
    </row>
    <row r="462" spans="1:4" ht="12.75">
      <c r="A462" s="36"/>
      <c r="C462" s="13"/>
      <c r="D462" s="48"/>
    </row>
    <row r="463" spans="1:4" ht="12.75">
      <c r="A463" s="36"/>
      <c r="C463" s="13"/>
      <c r="D463" s="48"/>
    </row>
    <row r="464" spans="1:4" ht="12.75">
      <c r="A464" s="36"/>
      <c r="C464" s="13"/>
      <c r="D464" s="48"/>
    </row>
    <row r="465" spans="1:4" ht="12.75">
      <c r="A465" s="36"/>
      <c r="C465" s="13"/>
      <c r="D465" s="48"/>
    </row>
    <row r="466" spans="1:4" ht="12.75">
      <c r="A466" s="36"/>
      <c r="C466" s="13"/>
      <c r="D466" s="48"/>
    </row>
    <row r="467" spans="1:4" ht="12.75">
      <c r="A467" s="36"/>
      <c r="C467" s="13"/>
      <c r="D467" s="48"/>
    </row>
    <row r="468" spans="1:4" ht="12.75">
      <c r="A468" s="36"/>
      <c r="C468" s="13"/>
      <c r="D468" s="48"/>
    </row>
    <row r="469" spans="1:4" ht="12.75">
      <c r="A469" s="36"/>
      <c r="C469" s="13"/>
      <c r="D469" s="48"/>
    </row>
    <row r="470" spans="1:4" ht="12.75">
      <c r="A470" s="36"/>
      <c r="C470" s="13"/>
      <c r="D470" s="48"/>
    </row>
    <row r="471" spans="1:4" ht="12.75">
      <c r="A471" s="36"/>
      <c r="C471" s="13"/>
      <c r="D471" s="48"/>
    </row>
    <row r="472" spans="1:4" ht="12.75">
      <c r="A472" s="36"/>
      <c r="C472" s="13"/>
      <c r="D472" s="48"/>
    </row>
    <row r="473" spans="1:4" ht="12.75">
      <c r="A473" s="36"/>
      <c r="C473" s="13"/>
      <c r="D473" s="48"/>
    </row>
    <row r="474" spans="1:4" ht="12.75">
      <c r="A474" s="36"/>
      <c r="C474" s="13"/>
      <c r="D474" s="48"/>
    </row>
    <row r="475" spans="1:4" ht="12.75">
      <c r="A475" s="36"/>
      <c r="C475" s="13"/>
      <c r="D475" s="48"/>
    </row>
    <row r="476" spans="1:4" ht="12.75">
      <c r="A476" s="36"/>
      <c r="C476" s="13"/>
      <c r="D476" s="48"/>
    </row>
    <row r="477" spans="1:4" ht="12.75">
      <c r="A477" s="36"/>
      <c r="C477" s="13"/>
      <c r="D477" s="48"/>
    </row>
    <row r="478" spans="1:4" ht="12.75">
      <c r="A478" s="36"/>
      <c r="C478" s="13"/>
      <c r="D478" s="48"/>
    </row>
    <row r="479" spans="1:4" ht="12.75">
      <c r="A479" s="36"/>
      <c r="C479" s="13"/>
      <c r="D479" s="48"/>
    </row>
    <row r="480" spans="1:4" ht="12.75">
      <c r="A480" s="36"/>
      <c r="C480" s="13"/>
      <c r="D480" s="48"/>
    </row>
    <row r="481" spans="1:4" ht="12.75">
      <c r="A481" s="36"/>
      <c r="C481" s="13"/>
      <c r="D481" s="48"/>
    </row>
    <row r="482" spans="1:4" ht="12.75">
      <c r="A482" s="36"/>
      <c r="C482" s="13"/>
      <c r="D482" s="48"/>
    </row>
    <row r="483" spans="1:4" ht="12.75">
      <c r="A483" s="36"/>
      <c r="C483" s="13"/>
      <c r="D483" s="48"/>
    </row>
    <row r="484" spans="1:4" ht="12.75">
      <c r="A484" s="36"/>
      <c r="C484" s="13"/>
      <c r="D484" s="48"/>
    </row>
    <row r="485" spans="1:4" ht="12.75">
      <c r="A485" s="36"/>
      <c r="C485" s="13"/>
      <c r="D485" s="48"/>
    </row>
    <row r="486" spans="1:4" ht="12.75">
      <c r="A486" s="36"/>
      <c r="C486" s="13"/>
      <c r="D486" s="48"/>
    </row>
    <row r="487" spans="1:4" ht="12.75">
      <c r="A487" s="36"/>
      <c r="C487" s="13"/>
      <c r="D487" s="48"/>
    </row>
    <row r="488" spans="1:4" ht="12.75">
      <c r="A488" s="36"/>
      <c r="C488" s="13"/>
      <c r="D488" s="48"/>
    </row>
    <row r="489" spans="1:4" ht="12.75">
      <c r="A489" s="36"/>
      <c r="C489" s="13"/>
      <c r="D489" s="48"/>
    </row>
    <row r="490" spans="1:4" ht="12.75">
      <c r="A490" s="36"/>
      <c r="C490" s="13"/>
      <c r="D490" s="48"/>
    </row>
    <row r="491" spans="1:4" ht="12.75">
      <c r="A491" s="36"/>
      <c r="C491" s="13"/>
      <c r="D491" s="48"/>
    </row>
    <row r="492" spans="1:4" ht="12.75">
      <c r="A492" s="36"/>
      <c r="C492" s="13"/>
      <c r="D492" s="48"/>
    </row>
    <row r="493" spans="1:4" ht="12.75">
      <c r="A493" s="36"/>
      <c r="C493" s="13"/>
      <c r="D493" s="48"/>
    </row>
    <row r="494" spans="1:4" ht="12.75">
      <c r="A494" s="36"/>
      <c r="C494" s="13"/>
      <c r="D494" s="48"/>
    </row>
    <row r="495" spans="1:4" ht="12.75">
      <c r="A495" s="36"/>
      <c r="C495" s="13"/>
      <c r="D495" s="48"/>
    </row>
    <row r="496" spans="1:4" ht="12.75">
      <c r="A496" s="36"/>
      <c r="C496" s="13"/>
      <c r="D496" s="48"/>
    </row>
    <row r="497" spans="1:4" ht="12.75">
      <c r="A497" s="36"/>
      <c r="C497" s="13"/>
      <c r="D497" s="48"/>
    </row>
    <row r="498" spans="1:4" ht="12.75">
      <c r="A498" s="36"/>
      <c r="C498" s="13"/>
      <c r="D498" s="48"/>
    </row>
    <row r="499" spans="1:4" ht="12.75">
      <c r="A499" s="36"/>
      <c r="C499" s="13"/>
      <c r="D499" s="48"/>
    </row>
    <row r="500" spans="1:4" ht="12.75">
      <c r="A500" s="36"/>
      <c r="C500" s="13"/>
      <c r="D500" s="48"/>
    </row>
    <row r="501" spans="1:4" ht="12.75">
      <c r="A501" s="36"/>
      <c r="C501" s="13"/>
      <c r="D501" s="48"/>
    </row>
    <row r="502" spans="1:4" ht="12.75">
      <c r="A502" s="36"/>
      <c r="C502" s="13"/>
      <c r="D502" s="48"/>
    </row>
    <row r="503" spans="1:4" ht="12.75">
      <c r="A503" s="36"/>
      <c r="C503" s="13"/>
      <c r="D503" s="48"/>
    </row>
    <row r="504" spans="1:4" ht="12.75">
      <c r="A504" s="36"/>
      <c r="C504" s="13"/>
      <c r="D504" s="48"/>
    </row>
    <row r="505" spans="1:4" ht="12.75">
      <c r="A505" s="36"/>
      <c r="C505" s="13"/>
      <c r="D505" s="48"/>
    </row>
    <row r="506" spans="1:4" ht="12.75">
      <c r="A506" s="36"/>
      <c r="C506" s="13"/>
      <c r="D506" s="48"/>
    </row>
    <row r="507" spans="1:4" ht="12.75">
      <c r="A507" s="36"/>
      <c r="C507" s="13"/>
      <c r="D507" s="48"/>
    </row>
    <row r="508" spans="1:4" ht="12.75">
      <c r="A508" s="36"/>
      <c r="C508" s="13"/>
      <c r="D508" s="48"/>
    </row>
    <row r="509" spans="1:4" ht="12.75">
      <c r="A509" s="36"/>
      <c r="C509" s="13"/>
      <c r="D509" s="48"/>
    </row>
    <row r="510" spans="1:4" ht="12.75">
      <c r="A510" s="36"/>
      <c r="C510" s="13"/>
      <c r="D510" s="48"/>
    </row>
    <row r="511" spans="1:4" ht="12.75">
      <c r="A511" s="36"/>
      <c r="C511" s="13"/>
      <c r="D511" s="48"/>
    </row>
    <row r="512" spans="1:4" ht="12.75">
      <c r="A512" s="36"/>
      <c r="C512" s="13"/>
      <c r="D512" s="48"/>
    </row>
    <row r="513" spans="1:4" ht="12.75">
      <c r="A513" s="36"/>
      <c r="C513" s="13"/>
      <c r="D513" s="48"/>
    </row>
    <row r="514" spans="1:4" ht="12.75">
      <c r="A514" s="36"/>
      <c r="C514" s="13"/>
      <c r="D514" s="48"/>
    </row>
    <row r="515" spans="1:4" ht="12.75">
      <c r="A515" s="36"/>
      <c r="C515" s="13"/>
      <c r="D515" s="48"/>
    </row>
    <row r="516" spans="1:4" ht="12.75">
      <c r="A516" s="36"/>
      <c r="C516" s="13"/>
      <c r="D516" s="48"/>
    </row>
    <row r="517" spans="1:4" ht="12.75">
      <c r="A517" s="36"/>
      <c r="C517" s="13"/>
      <c r="D517" s="48"/>
    </row>
    <row r="518" spans="1:4" ht="12.75">
      <c r="A518" s="36"/>
      <c r="C518" s="13"/>
      <c r="D518" s="48"/>
    </row>
    <row r="519" spans="1:4" ht="12.75">
      <c r="A519" s="36"/>
      <c r="C519" s="13"/>
      <c r="D519" s="48"/>
    </row>
    <row r="520" spans="1:4" ht="12.75">
      <c r="A520" s="36"/>
      <c r="C520" s="13"/>
      <c r="D520" s="48"/>
    </row>
    <row r="521" spans="1:4" ht="12.75">
      <c r="A521" s="36"/>
      <c r="C521" s="13"/>
      <c r="D521" s="48"/>
    </row>
    <row r="522" spans="1:4" ht="12.75">
      <c r="A522" s="36"/>
      <c r="C522" s="13"/>
      <c r="D522" s="48"/>
    </row>
    <row r="523" spans="1:4" ht="12.75">
      <c r="A523" s="36"/>
      <c r="C523" s="13"/>
      <c r="D523" s="48"/>
    </row>
    <row r="524" spans="1:4" ht="12.75">
      <c r="A524" s="36"/>
      <c r="C524" s="13"/>
      <c r="D524" s="48"/>
    </row>
    <row r="525" spans="1:4" ht="12.75">
      <c r="A525" s="36"/>
      <c r="C525" s="13"/>
      <c r="D525" s="48"/>
    </row>
    <row r="526" spans="1:4" ht="12.75">
      <c r="A526" s="36"/>
      <c r="C526" s="13"/>
      <c r="D526" s="48"/>
    </row>
    <row r="527" spans="1:4" ht="12.75">
      <c r="A527" s="36"/>
      <c r="C527" s="13"/>
      <c r="D527" s="48"/>
    </row>
    <row r="528" spans="1:4" ht="12.75">
      <c r="A528" s="36"/>
      <c r="C528" s="13"/>
      <c r="D528" s="48"/>
    </row>
    <row r="529" spans="1:4" ht="12.75">
      <c r="A529" s="36"/>
      <c r="C529" s="13"/>
      <c r="D529" s="48"/>
    </row>
    <row r="530" spans="1:4" ht="12.75">
      <c r="A530" s="36"/>
      <c r="C530" s="13"/>
      <c r="D530" s="48"/>
    </row>
    <row r="531" spans="1:4" ht="12.75">
      <c r="A531" s="36"/>
      <c r="C531" s="13"/>
      <c r="D531" s="48"/>
    </row>
    <row r="532" spans="1:4" ht="12.75">
      <c r="A532" s="36"/>
      <c r="C532" s="13"/>
      <c r="D532" s="48"/>
    </row>
    <row r="533" spans="1:4" ht="12.75">
      <c r="A533" s="36"/>
      <c r="C533" s="13"/>
      <c r="D533" s="48"/>
    </row>
    <row r="534" spans="1:4" ht="12.75">
      <c r="A534" s="36"/>
      <c r="C534" s="13"/>
      <c r="D534" s="48"/>
    </row>
    <row r="535" spans="1:4" ht="12.75">
      <c r="A535" s="36"/>
      <c r="C535" s="13"/>
      <c r="D535" s="48"/>
    </row>
    <row r="536" spans="1:4" ht="12.75">
      <c r="A536" s="36"/>
      <c r="C536" s="13"/>
      <c r="D536" s="48"/>
    </row>
    <row r="537" spans="1:4" ht="12.75">
      <c r="A537" s="36"/>
      <c r="C537" s="13"/>
      <c r="D537" s="48"/>
    </row>
    <row r="538" spans="1:4" ht="12.75">
      <c r="A538" s="36"/>
      <c r="C538" s="13"/>
      <c r="D538" s="48"/>
    </row>
    <row r="539" spans="1:4" ht="12.75">
      <c r="A539" s="36"/>
      <c r="C539" s="13"/>
      <c r="D539" s="48"/>
    </row>
    <row r="540" spans="1:4" ht="12.75">
      <c r="A540" s="36"/>
      <c r="C540" s="13"/>
      <c r="D540" s="48"/>
    </row>
    <row r="541" spans="1:4" ht="12.75">
      <c r="A541" s="36"/>
      <c r="C541" s="13"/>
      <c r="D541" s="48"/>
    </row>
    <row r="542" spans="1:4" ht="12.75">
      <c r="A542" s="36"/>
      <c r="C542" s="13"/>
      <c r="D542" s="48"/>
    </row>
    <row r="543" spans="1:4" ht="12.75">
      <c r="A543" s="36"/>
      <c r="C543" s="13"/>
      <c r="D543" s="48"/>
    </row>
    <row r="544" spans="1:4" ht="12.75">
      <c r="A544" s="36"/>
      <c r="C544" s="13"/>
      <c r="D544" s="48"/>
    </row>
    <row r="545" spans="1:4" ht="12.75">
      <c r="A545" s="36"/>
      <c r="C545" s="13"/>
      <c r="D545" s="48"/>
    </row>
    <row r="546" spans="1:4" ht="12.75">
      <c r="A546" s="36"/>
      <c r="C546" s="13"/>
      <c r="D546" s="48"/>
    </row>
    <row r="547" spans="1:4" ht="12.75">
      <c r="A547" s="36"/>
      <c r="C547" s="13"/>
      <c r="D547" s="48"/>
    </row>
    <row r="548" spans="1:4" ht="12.75">
      <c r="A548" s="36"/>
      <c r="C548" s="13"/>
      <c r="D548" s="48"/>
    </row>
    <row r="549" spans="1:4" ht="12.75">
      <c r="A549" s="36"/>
      <c r="C549" s="13"/>
      <c r="D549" s="48"/>
    </row>
    <row r="550" spans="1:4" ht="12.75">
      <c r="A550" s="36"/>
      <c r="C550" s="13"/>
      <c r="D550" s="48"/>
    </row>
    <row r="551" spans="1:4" ht="12.75">
      <c r="A551" s="36"/>
      <c r="C551" s="13"/>
      <c r="D551" s="48"/>
    </row>
    <row r="552" spans="1:4" ht="12.75">
      <c r="A552" s="36"/>
      <c r="C552" s="13"/>
      <c r="D552" s="48"/>
    </row>
    <row r="553" spans="1:4" ht="12.75">
      <c r="A553" s="36"/>
      <c r="C553" s="13"/>
      <c r="D553" s="48"/>
    </row>
    <row r="554" spans="1:4" ht="12.75">
      <c r="A554" s="36"/>
      <c r="C554" s="13"/>
      <c r="D554" s="48"/>
    </row>
    <row r="555" spans="1:4" ht="12.75">
      <c r="A555" s="36"/>
      <c r="C555" s="13"/>
      <c r="D555" s="48"/>
    </row>
    <row r="556" spans="1:4" ht="12.75">
      <c r="A556" s="36"/>
      <c r="C556" s="13"/>
      <c r="D556" s="48"/>
    </row>
    <row r="557" spans="1:4" ht="12.75">
      <c r="A557" s="36"/>
      <c r="C557" s="13"/>
      <c r="D557" s="48"/>
    </row>
    <row r="558" spans="1:4" ht="12.75">
      <c r="A558" s="36"/>
      <c r="C558" s="13"/>
      <c r="D558" s="48"/>
    </row>
    <row r="559" spans="1:4" ht="12.75">
      <c r="A559" s="36"/>
      <c r="C559" s="13"/>
      <c r="D559" s="48"/>
    </row>
    <row r="560" spans="1:4" ht="12.75">
      <c r="A560" s="36"/>
      <c r="C560" s="13"/>
      <c r="D560" s="48"/>
    </row>
    <row r="561" spans="1:4" ht="12.75">
      <c r="A561" s="36"/>
      <c r="C561" s="13"/>
      <c r="D561" s="48"/>
    </row>
    <row r="562" spans="1:4" ht="12.75">
      <c r="A562" s="36"/>
      <c r="C562" s="13"/>
      <c r="D562" s="48"/>
    </row>
    <row r="563" spans="1:4" ht="12.75">
      <c r="A563" s="36"/>
      <c r="C563" s="13"/>
      <c r="D563" s="48"/>
    </row>
    <row r="564" spans="1:4" ht="12.75">
      <c r="A564" s="36"/>
      <c r="C564" s="13"/>
      <c r="D564" s="48"/>
    </row>
    <row r="565" spans="1:4" ht="12.75">
      <c r="A565" s="36"/>
      <c r="C565" s="13"/>
      <c r="D565" s="48"/>
    </row>
    <row r="566" spans="1:4" ht="12.75">
      <c r="A566" s="36"/>
      <c r="C566" s="13"/>
      <c r="D566" s="48"/>
    </row>
    <row r="567" spans="1:4" ht="12.75">
      <c r="A567" s="36"/>
      <c r="C567" s="13"/>
      <c r="D567" s="48"/>
    </row>
    <row r="568" spans="1:4" ht="12.75">
      <c r="A568" s="36"/>
      <c r="C568" s="13"/>
      <c r="D568" s="48"/>
    </row>
    <row r="569" spans="1:4" ht="12.75">
      <c r="A569" s="36"/>
      <c r="C569" s="13"/>
      <c r="D569" s="48"/>
    </row>
    <row r="570" spans="1:4" ht="12.75">
      <c r="A570" s="36"/>
      <c r="C570" s="13"/>
      <c r="D570" s="48"/>
    </row>
    <row r="571" spans="1:4" ht="12.75">
      <c r="A571" s="36"/>
      <c r="C571" s="13"/>
      <c r="D571" s="48"/>
    </row>
    <row r="572" spans="1:4" ht="12.75">
      <c r="A572" s="36"/>
      <c r="C572" s="13"/>
      <c r="D572" s="48"/>
    </row>
    <row r="573" spans="1:4" ht="12.75">
      <c r="A573" s="36"/>
      <c r="C573" s="13"/>
      <c r="D573" s="48"/>
    </row>
    <row r="574" spans="1:4" ht="12.75">
      <c r="A574" s="36"/>
      <c r="C574" s="13"/>
      <c r="D574" s="48"/>
    </row>
    <row r="575" spans="1:4" ht="12.75">
      <c r="A575" s="36"/>
      <c r="C575" s="13"/>
      <c r="D575" s="48"/>
    </row>
    <row r="576" spans="1:4" ht="12.75">
      <c r="A576" s="36"/>
      <c r="C576" s="13"/>
      <c r="D576" s="48"/>
    </row>
    <row r="577" spans="1:4" ht="12.75">
      <c r="A577" s="36"/>
      <c r="C577" s="13"/>
      <c r="D577" s="48"/>
    </row>
    <row r="578" spans="1:4" ht="12.75">
      <c r="A578" s="36"/>
      <c r="C578" s="13"/>
      <c r="D578" s="48"/>
    </row>
    <row r="579" spans="1:4" ht="12.75">
      <c r="A579" s="36"/>
      <c r="C579" s="13"/>
      <c r="D579" s="48"/>
    </row>
    <row r="580" spans="1:4" ht="12.75">
      <c r="A580" s="36"/>
      <c r="C580" s="13"/>
      <c r="D580" s="48"/>
    </row>
    <row r="581" spans="1:4" ht="12.75">
      <c r="A581" s="36"/>
      <c r="C581" s="13"/>
      <c r="D581" s="48"/>
    </row>
    <row r="582" spans="1:4" ht="12.75">
      <c r="A582" s="36"/>
      <c r="C582" s="13"/>
      <c r="D582" s="48"/>
    </row>
    <row r="583" spans="1:4" ht="12.75">
      <c r="A583" s="36"/>
      <c r="C583" s="13"/>
      <c r="D583" s="48"/>
    </row>
    <row r="584" spans="1:4" ht="12.75">
      <c r="A584" s="36"/>
      <c r="C584" s="13"/>
      <c r="D584" s="48"/>
    </row>
    <row r="585" spans="1:4" ht="12.75">
      <c r="A585" s="36"/>
      <c r="C585" s="13"/>
      <c r="D585" s="48"/>
    </row>
    <row r="586" spans="1:4" ht="12.75">
      <c r="A586" s="36"/>
      <c r="C586" s="13"/>
      <c r="D586" s="48"/>
    </row>
    <row r="587" spans="1:4" ht="12.75">
      <c r="A587" s="36"/>
      <c r="C587" s="13"/>
      <c r="D587" s="48"/>
    </row>
    <row r="588" spans="1:4" ht="12.75">
      <c r="A588" s="36"/>
      <c r="C588" s="13"/>
      <c r="D588" s="48"/>
    </row>
    <row r="589" spans="1:4" ht="12.75">
      <c r="A589" s="36"/>
      <c r="C589" s="13"/>
      <c r="D589" s="48"/>
    </row>
    <row r="590" spans="1:4" ht="12.75">
      <c r="A590" s="36"/>
      <c r="C590" s="13"/>
      <c r="D590" s="48"/>
    </row>
    <row r="591" spans="1:4" ht="12.75">
      <c r="A591" s="36"/>
      <c r="C591" s="13"/>
      <c r="D591" s="48"/>
    </row>
    <row r="592" spans="1:4" ht="12.75">
      <c r="A592" s="36"/>
      <c r="C592" s="13"/>
      <c r="D592" s="48"/>
    </row>
    <row r="593" spans="1:4" ht="12.75">
      <c r="A593" s="36"/>
      <c r="C593" s="13"/>
      <c r="D593" s="48"/>
    </row>
    <row r="594" spans="1:4" ht="12.75">
      <c r="A594" s="36"/>
      <c r="C594" s="13"/>
      <c r="D594" s="48"/>
    </row>
    <row r="595" spans="1:4" ht="12.75">
      <c r="A595" s="36"/>
      <c r="C595" s="13"/>
      <c r="D595" s="48"/>
    </row>
    <row r="596" spans="1:4" ht="12.75">
      <c r="A596" s="36"/>
      <c r="C596" s="13"/>
      <c r="D596" s="48"/>
    </row>
    <row r="597" spans="1:4" ht="12.75">
      <c r="A597" s="36"/>
      <c r="C597" s="13"/>
      <c r="D597" s="48"/>
    </row>
    <row r="598" spans="1:4" ht="12.75">
      <c r="A598" s="36"/>
      <c r="C598" s="13"/>
      <c r="D598" s="48"/>
    </row>
    <row r="599" spans="1:4" ht="12.75">
      <c r="A599" s="36"/>
      <c r="C599" s="13"/>
      <c r="D599" s="48"/>
    </row>
    <row r="600" spans="1:4" ht="12.75">
      <c r="A600" s="36"/>
      <c r="C600" s="13"/>
      <c r="D600" s="48"/>
    </row>
    <row r="601" spans="1:4" ht="12.75">
      <c r="A601" s="36"/>
      <c r="C601" s="13"/>
      <c r="D601" s="48"/>
    </row>
    <row r="602" spans="1:4" ht="12.75">
      <c r="A602" s="36"/>
      <c r="C602" s="13"/>
      <c r="D602" s="48"/>
    </row>
    <row r="603" spans="1:4" ht="12.75">
      <c r="A603" s="36"/>
      <c r="C603" s="13"/>
      <c r="D603" s="48"/>
    </row>
    <row r="604" spans="1:4" ht="12.75">
      <c r="A604" s="36"/>
      <c r="C604" s="13"/>
      <c r="D604" s="48"/>
    </row>
    <row r="605" spans="1:4" ht="12.75">
      <c r="A605" s="36"/>
      <c r="C605" s="13"/>
      <c r="D605" s="48"/>
    </row>
    <row r="606" spans="1:4" ht="12.75">
      <c r="A606" s="36"/>
      <c r="C606" s="13"/>
      <c r="D606" s="48"/>
    </row>
    <row r="607" spans="1:4" ht="12.75">
      <c r="A607" s="36"/>
      <c r="C607" s="13"/>
      <c r="D607" s="48"/>
    </row>
    <row r="608" spans="1:4" ht="12.75">
      <c r="A608" s="36"/>
      <c r="C608" s="13"/>
      <c r="D608" s="48"/>
    </row>
    <row r="609" spans="1:4" ht="12.75">
      <c r="A609" s="36"/>
      <c r="C609" s="13"/>
      <c r="D609" s="48"/>
    </row>
    <row r="610" spans="1:4" ht="12.75">
      <c r="A610" s="36"/>
      <c r="C610" s="13"/>
      <c r="D610" s="48"/>
    </row>
    <row r="611" spans="1:4" ht="12.75">
      <c r="A611" s="36"/>
      <c r="C611" s="13"/>
      <c r="D611" s="48"/>
    </row>
    <row r="612" spans="1:4" ht="12.75">
      <c r="A612" s="36"/>
      <c r="C612" s="13"/>
      <c r="D612" s="48"/>
    </row>
    <row r="613" spans="1:4" ht="12.75">
      <c r="A613" s="36"/>
      <c r="C613" s="13"/>
      <c r="D613" s="48"/>
    </row>
    <row r="614" spans="1:4" ht="12.75">
      <c r="A614" s="36"/>
      <c r="C614" s="13"/>
      <c r="D614" s="48"/>
    </row>
    <row r="615" spans="1:4" ht="12.75">
      <c r="A615" s="36"/>
      <c r="C615" s="13"/>
      <c r="D615" s="48"/>
    </row>
    <row r="616" spans="1:4" ht="12.75">
      <c r="A616" s="36"/>
      <c r="C616" s="13"/>
      <c r="D616" s="48"/>
    </row>
    <row r="617" spans="1:4" ht="12.75">
      <c r="A617" s="36"/>
      <c r="C617" s="13"/>
      <c r="D617" s="48"/>
    </row>
    <row r="618" spans="1:4" ht="12.75">
      <c r="A618" s="36"/>
      <c r="C618" s="13"/>
      <c r="D618" s="48"/>
    </row>
    <row r="619" spans="1:4" ht="12.75">
      <c r="A619" s="36"/>
      <c r="C619" s="13"/>
      <c r="D619" s="48"/>
    </row>
    <row r="620" spans="1:4" ht="12.75">
      <c r="A620" s="36"/>
      <c r="C620" s="13"/>
      <c r="D620" s="48"/>
    </row>
    <row r="621" spans="1:4" ht="12.75">
      <c r="A621" s="36"/>
      <c r="C621" s="13"/>
      <c r="D621" s="48"/>
    </row>
    <row r="622" spans="1:4" ht="12.75">
      <c r="A622" s="36"/>
      <c r="C622" s="13"/>
      <c r="D622" s="48"/>
    </row>
    <row r="623" spans="1:4" ht="12.75">
      <c r="A623" s="36"/>
      <c r="C623" s="13"/>
      <c r="D623" s="48"/>
    </row>
    <row r="624" spans="1:4" ht="12.75">
      <c r="A624" s="36"/>
      <c r="C624" s="13"/>
      <c r="D624" s="48"/>
    </row>
    <row r="625" spans="1:4" ht="12.75">
      <c r="A625" s="36"/>
      <c r="C625" s="13"/>
      <c r="D625" s="48"/>
    </row>
    <row r="626" spans="1:4" ht="12.75">
      <c r="A626" s="36"/>
      <c r="C626" s="13"/>
      <c r="D626" s="48"/>
    </row>
    <row r="627" spans="1:4" ht="12.75">
      <c r="A627" s="36"/>
      <c r="C627" s="13"/>
      <c r="D627" s="48"/>
    </row>
    <row r="628" spans="1:4" ht="12.75">
      <c r="A628" s="36"/>
      <c r="C628" s="13"/>
      <c r="D628" s="48"/>
    </row>
    <row r="629" spans="1:4" ht="12.75">
      <c r="A629" s="36"/>
      <c r="C629" s="13"/>
      <c r="D629" s="48"/>
    </row>
    <row r="630" spans="1:4" ht="12.75">
      <c r="A630" s="36"/>
      <c r="C630" s="13"/>
      <c r="D630" s="48"/>
    </row>
    <row r="631" spans="1:4" ht="12.75">
      <c r="A631" s="36"/>
      <c r="C631" s="13"/>
      <c r="D631" s="48"/>
    </row>
    <row r="632" spans="1:4" ht="12.75">
      <c r="A632" s="36"/>
      <c r="C632" s="13"/>
      <c r="D632" s="48"/>
    </row>
    <row r="633" spans="1:4" ht="12.75">
      <c r="A633" s="36"/>
      <c r="C633" s="13"/>
      <c r="D633" s="48"/>
    </row>
    <row r="634" spans="1:4" ht="12.75">
      <c r="A634" s="36"/>
      <c r="C634" s="13"/>
      <c r="D634" s="48"/>
    </row>
    <row r="635" spans="1:4" ht="12.75">
      <c r="A635" s="36"/>
      <c r="C635" s="13"/>
      <c r="D635" s="48"/>
    </row>
    <row r="636" spans="1:4" ht="12.75">
      <c r="A636" s="36"/>
      <c r="C636" s="13"/>
      <c r="D636" s="48"/>
    </row>
    <row r="637" spans="1:4" ht="12.75">
      <c r="A637" s="36"/>
      <c r="C637" s="13"/>
      <c r="D637" s="48"/>
    </row>
    <row r="638" spans="1:4" ht="12.75">
      <c r="A638" s="36"/>
      <c r="C638" s="13"/>
      <c r="D638" s="48"/>
    </row>
    <row r="639" spans="1:4" ht="12.75">
      <c r="A639" s="36"/>
      <c r="C639" s="13"/>
      <c r="D639" s="48"/>
    </row>
    <row r="640" spans="1:4" ht="12.75">
      <c r="A640" s="36"/>
      <c r="C640" s="13"/>
      <c r="D640" s="48"/>
    </row>
    <row r="641" spans="1:4" ht="12.75">
      <c r="A641" s="36"/>
      <c r="C641" s="13"/>
      <c r="D641" s="48"/>
    </row>
    <row r="642" spans="1:4" ht="12.75">
      <c r="A642" s="36"/>
      <c r="C642" s="13"/>
      <c r="D642" s="48"/>
    </row>
    <row r="643" spans="1:4" ht="12.75">
      <c r="A643" s="36"/>
      <c r="C643" s="13"/>
      <c r="D643" s="48"/>
    </row>
    <row r="644" spans="1:4" ht="12.75">
      <c r="A644" s="36"/>
      <c r="C644" s="13"/>
      <c r="D644" s="48"/>
    </row>
    <row r="645" spans="1:4" ht="12.75">
      <c r="A645" s="36"/>
      <c r="C645" s="13"/>
      <c r="D645" s="48"/>
    </row>
    <row r="646" spans="1:4" ht="12.75">
      <c r="A646" s="36"/>
      <c r="C646" s="13"/>
      <c r="D646" s="48"/>
    </row>
    <row r="647" spans="1:4" ht="12.75">
      <c r="A647" s="36"/>
      <c r="C647" s="13"/>
      <c r="D647" s="48"/>
    </row>
    <row r="648" spans="1:4" ht="12.75">
      <c r="A648" s="36"/>
      <c r="C648" s="13"/>
      <c r="D648" s="48"/>
    </row>
    <row r="649" spans="1:4" ht="12.75">
      <c r="A649" s="36"/>
      <c r="C649" s="13"/>
      <c r="D649" s="48"/>
    </row>
    <row r="650" spans="1:4" ht="12.75">
      <c r="A650" s="36"/>
      <c r="C650" s="13"/>
      <c r="D650" s="48"/>
    </row>
    <row r="651" spans="1:4" ht="12.75">
      <c r="A651" s="36"/>
      <c r="C651" s="13"/>
      <c r="D651" s="48"/>
    </row>
    <row r="652" spans="1:4" ht="12.75">
      <c r="A652" s="36"/>
      <c r="C652" s="13"/>
      <c r="D652" s="48"/>
    </row>
    <row r="653" spans="1:4" ht="12.75">
      <c r="A653" s="36"/>
      <c r="C653" s="13"/>
      <c r="D653" s="48"/>
    </row>
    <row r="654" spans="1:4" ht="12.75">
      <c r="A654" s="36"/>
      <c r="C654" s="13"/>
      <c r="D654" s="48"/>
    </row>
    <row r="655" spans="1:4" ht="12.75">
      <c r="A655" s="36"/>
      <c r="C655" s="13"/>
      <c r="D655" s="48"/>
    </row>
    <row r="656" spans="1:4" ht="12.75">
      <c r="A656" s="36"/>
      <c r="C656" s="13"/>
      <c r="D656" s="48"/>
    </row>
    <row r="657" spans="1:4" ht="12.75">
      <c r="A657" s="36"/>
      <c r="C657" s="13"/>
      <c r="D657" s="48"/>
    </row>
    <row r="658" spans="1:4" ht="12.75">
      <c r="A658" s="36"/>
      <c r="C658" s="13"/>
      <c r="D658" s="48"/>
    </row>
    <row r="659" spans="1:4" ht="12.75">
      <c r="A659" s="36"/>
      <c r="C659" s="13"/>
      <c r="D659" s="48"/>
    </row>
    <row r="660" spans="1:4" ht="12.75">
      <c r="A660" s="36"/>
      <c r="C660" s="13"/>
      <c r="D660" s="48"/>
    </row>
    <row r="661" spans="1:4" ht="12.75">
      <c r="A661" s="36"/>
      <c r="C661" s="13"/>
      <c r="D661" s="48"/>
    </row>
    <row r="662" spans="1:4" ht="12.75">
      <c r="A662" s="36"/>
      <c r="C662" s="13"/>
      <c r="D662" s="48"/>
    </row>
    <row r="663" spans="1:4" ht="12.75">
      <c r="A663" s="36"/>
      <c r="C663" s="13"/>
      <c r="D663" s="48"/>
    </row>
    <row r="664" spans="1:4" ht="12.75">
      <c r="A664" s="36"/>
      <c r="C664" s="13"/>
      <c r="D664" s="48"/>
    </row>
    <row r="665" spans="1:4" ht="12.75">
      <c r="A665" s="36"/>
      <c r="C665" s="13"/>
      <c r="D665" s="48"/>
    </row>
    <row r="666" spans="1:4" ht="12.75">
      <c r="A666" s="36"/>
      <c r="C666" s="13"/>
      <c r="D666" s="48"/>
    </row>
    <row r="667" spans="1:4" ht="12.75">
      <c r="A667" s="36"/>
      <c r="C667" s="13"/>
      <c r="D667" s="48"/>
    </row>
    <row r="668" spans="1:4" ht="12.75">
      <c r="A668" s="36"/>
      <c r="C668" s="13"/>
      <c r="D668" s="48"/>
    </row>
    <row r="669" spans="1:4" ht="12.75">
      <c r="A669" s="36"/>
      <c r="C669" s="13"/>
      <c r="D669" s="48"/>
    </row>
    <row r="670" spans="1:4" ht="12.75">
      <c r="A670" s="36"/>
      <c r="C670" s="13"/>
      <c r="D670" s="48"/>
    </row>
    <row r="671" spans="1:4" ht="12.75">
      <c r="A671" s="36"/>
      <c r="C671" s="13"/>
      <c r="D671" s="48"/>
    </row>
    <row r="672" spans="1:4" ht="12.75">
      <c r="A672" s="36"/>
      <c r="C672" s="13"/>
      <c r="D672" s="48"/>
    </row>
    <row r="673" spans="1:4" ht="12.75">
      <c r="A673" s="36"/>
      <c r="C673" s="13"/>
      <c r="D673" s="48"/>
    </row>
    <row r="674" spans="1:4" ht="12.75">
      <c r="A674" s="36"/>
      <c r="C674" s="13"/>
      <c r="D674" s="48"/>
    </row>
    <row r="675" spans="1:4" ht="12.75">
      <c r="A675" s="36"/>
      <c r="C675" s="13"/>
      <c r="D675" s="48"/>
    </row>
    <row r="676" spans="1:4" ht="12.75">
      <c r="A676" s="36"/>
      <c r="C676" s="13"/>
      <c r="D676" s="48"/>
    </row>
    <row r="677" spans="1:4" ht="12.75">
      <c r="A677" s="36"/>
      <c r="C677" s="13"/>
      <c r="D677" s="48"/>
    </row>
    <row r="678" spans="1:4" ht="12.75">
      <c r="A678" s="36"/>
      <c r="C678" s="13"/>
      <c r="D678" s="48"/>
    </row>
    <row r="679" spans="1:4" ht="12.75">
      <c r="A679" s="36"/>
      <c r="C679" s="13"/>
      <c r="D679" s="48"/>
    </row>
    <row r="680" spans="1:4" ht="12.75">
      <c r="A680" s="36"/>
      <c r="C680" s="13"/>
      <c r="D680" s="48"/>
    </row>
    <row r="681" spans="1:4" ht="12.75">
      <c r="A681" s="36"/>
      <c r="C681" s="13"/>
      <c r="D681" s="48"/>
    </row>
    <row r="682" spans="1:4" ht="12.75">
      <c r="A682" s="36"/>
      <c r="C682" s="13"/>
      <c r="D682" s="48"/>
    </row>
    <row r="683" spans="1:4" ht="12.75">
      <c r="A683" s="36"/>
      <c r="C683" s="13"/>
      <c r="D683" s="48"/>
    </row>
    <row r="684" spans="1:4" ht="12.75">
      <c r="A684" s="36"/>
      <c r="C684" s="13"/>
      <c r="D684" s="48"/>
    </row>
    <row r="685" spans="1:4" ht="12.75">
      <c r="A685" s="36"/>
      <c r="C685" s="13"/>
      <c r="D685" s="48"/>
    </row>
    <row r="686" spans="1:4" ht="12.75">
      <c r="A686" s="36"/>
      <c r="C686" s="13"/>
      <c r="D686" s="48"/>
    </row>
    <row r="687" spans="1:4" ht="12.75">
      <c r="A687" s="36"/>
      <c r="C687" s="13"/>
      <c r="D687" s="48"/>
    </row>
    <row r="688" spans="1:4" ht="12.75">
      <c r="A688" s="36"/>
      <c r="C688" s="13"/>
      <c r="D688" s="48"/>
    </row>
    <row r="689" spans="1:4" ht="12.75">
      <c r="A689" s="36"/>
      <c r="C689" s="13"/>
      <c r="D689" s="48"/>
    </row>
    <row r="690" spans="1:4" ht="12.75">
      <c r="A690" s="36"/>
      <c r="C690" s="13"/>
      <c r="D690" s="48"/>
    </row>
    <row r="691" spans="1:4" ht="12.75">
      <c r="A691" s="36"/>
      <c r="C691" s="13"/>
      <c r="D691" s="48"/>
    </row>
    <row r="692" spans="1:4" ht="12.75">
      <c r="A692" s="36"/>
      <c r="C692" s="13"/>
      <c r="D692" s="48"/>
    </row>
    <row r="693" spans="1:4" ht="12.75">
      <c r="A693" s="36"/>
      <c r="C693" s="13"/>
      <c r="D693" s="48"/>
    </row>
    <row r="694" spans="1:4" ht="12.75">
      <c r="A694" s="36"/>
      <c r="C694" s="13"/>
      <c r="D694" s="48"/>
    </row>
    <row r="695" spans="1:4" ht="12.75">
      <c r="A695" s="36"/>
      <c r="C695" s="13"/>
      <c r="D695" s="48"/>
    </row>
    <row r="696" spans="1:4" ht="12.75">
      <c r="A696" s="36"/>
      <c r="C696" s="13"/>
      <c r="D696" s="48"/>
    </row>
    <row r="697" spans="1:4" ht="12.75">
      <c r="A697" s="36"/>
      <c r="C697" s="13"/>
      <c r="D697" s="48"/>
    </row>
    <row r="698" spans="1:4" ht="12.75">
      <c r="A698" s="36"/>
      <c r="C698" s="13"/>
      <c r="D698" s="48"/>
    </row>
    <row r="699" spans="1:4" ht="12.75">
      <c r="A699" s="36"/>
      <c r="C699" s="13"/>
      <c r="D699" s="48"/>
    </row>
    <row r="700" spans="1:4" ht="12.75">
      <c r="A700" s="36"/>
      <c r="C700" s="13"/>
      <c r="D700" s="48"/>
    </row>
    <row r="701" spans="1:4" ht="12.75">
      <c r="A701" s="36"/>
      <c r="C701" s="13"/>
      <c r="D701" s="48"/>
    </row>
    <row r="702" spans="1:4" ht="12.75">
      <c r="A702" s="36"/>
      <c r="C702" s="13"/>
      <c r="D702" s="48"/>
    </row>
    <row r="703" spans="1:4" ht="12.75">
      <c r="A703" s="36"/>
      <c r="C703" s="13"/>
      <c r="D703" s="48"/>
    </row>
    <row r="704" spans="1:4" ht="12.75">
      <c r="A704" s="36"/>
      <c r="C704" s="13"/>
      <c r="D704" s="48"/>
    </row>
    <row r="705" spans="1:4" ht="12.75">
      <c r="A705" s="36"/>
      <c r="C705" s="13"/>
      <c r="D705" s="48"/>
    </row>
    <row r="706" spans="1:4" ht="12.75">
      <c r="A706" s="36"/>
      <c r="C706" s="13"/>
      <c r="D706" s="48"/>
    </row>
    <row r="707" spans="1:4" ht="12.75">
      <c r="A707" s="36"/>
      <c r="C707" s="13"/>
      <c r="D707" s="48"/>
    </row>
    <row r="708" spans="1:4" ht="12.75">
      <c r="A708" s="36"/>
      <c r="C708" s="13"/>
      <c r="D708" s="48"/>
    </row>
    <row r="709" spans="1:4" ht="12.75">
      <c r="A709" s="36"/>
      <c r="C709" s="13"/>
      <c r="D709" s="48"/>
    </row>
    <row r="710" spans="1:4" ht="12.75">
      <c r="A710" s="36"/>
      <c r="C710" s="13"/>
      <c r="D710" s="48"/>
    </row>
  </sheetData>
  <sheetProtection/>
  <mergeCells count="49">
    <mergeCell ref="A179:C179"/>
    <mergeCell ref="A93:D93"/>
    <mergeCell ref="A95:C95"/>
    <mergeCell ref="A165:D165"/>
    <mergeCell ref="A127:C127"/>
    <mergeCell ref="A119:D119"/>
    <mergeCell ref="A114:C114"/>
    <mergeCell ref="A123:D123"/>
    <mergeCell ref="A150:C150"/>
    <mergeCell ref="A171:C171"/>
    <mergeCell ref="A180:D180"/>
    <mergeCell ref="A182:C182"/>
    <mergeCell ref="A51:C51"/>
    <mergeCell ref="A55:D55"/>
    <mergeCell ref="A66:D66"/>
    <mergeCell ref="A92:C92"/>
    <mergeCell ref="A164:C164"/>
    <mergeCell ref="A69:C69"/>
    <mergeCell ref="A54:C54"/>
    <mergeCell ref="A176:D176"/>
    <mergeCell ref="A153:C153"/>
    <mergeCell ref="A36:C36"/>
    <mergeCell ref="A63:D63"/>
    <mergeCell ref="A151:D151"/>
    <mergeCell ref="A122:C122"/>
    <mergeCell ref="A70:D70"/>
    <mergeCell ref="A65:C65"/>
    <mergeCell ref="A148:D148"/>
    <mergeCell ref="A128:D128"/>
    <mergeCell ref="A1:D1"/>
    <mergeCell ref="A118:C118"/>
    <mergeCell ref="A100:D100"/>
    <mergeCell ref="A62:C62"/>
    <mergeCell ref="A52:D52"/>
    <mergeCell ref="A5:D5"/>
    <mergeCell ref="A37:D37"/>
    <mergeCell ref="A47:D47"/>
    <mergeCell ref="A46:C46"/>
    <mergeCell ref="A3:D3"/>
    <mergeCell ref="A183:D183"/>
    <mergeCell ref="A186:C186"/>
    <mergeCell ref="B191:C191"/>
    <mergeCell ref="A98:D98"/>
    <mergeCell ref="A115:D115"/>
    <mergeCell ref="B189:C189"/>
    <mergeCell ref="B190:C190"/>
    <mergeCell ref="A174:D174"/>
    <mergeCell ref="A154:D154"/>
    <mergeCell ref="A147:C14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65" max="3" man="1"/>
    <brk id="1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9">
      <selection activeCell="O31" sqref="O31"/>
    </sheetView>
  </sheetViews>
  <sheetFormatPr defaultColWidth="9.140625" defaultRowHeight="12.75"/>
  <cols>
    <col min="1" max="1" width="4.57421875" style="1" customWidth="1"/>
    <col min="2" max="2" width="17.57421875" style="1" customWidth="1"/>
    <col min="3" max="3" width="14.00390625" style="1" customWidth="1"/>
    <col min="4" max="4" width="21.8515625" style="4" customWidth="1"/>
    <col min="5" max="5" width="18.8515625" style="1" customWidth="1"/>
    <col min="6" max="6" width="19.28125" style="1" customWidth="1"/>
    <col min="7" max="7" width="12.00390625" style="1" customWidth="1"/>
    <col min="8" max="8" width="13.140625" style="1" customWidth="1"/>
    <col min="9" max="9" width="11.57421875" style="2" customWidth="1"/>
    <col min="10" max="10" width="10.8515625" style="2" customWidth="1"/>
    <col min="11" max="11" width="16.00390625" style="1" customWidth="1"/>
    <col min="12" max="12" width="14.140625" style="1" customWidth="1"/>
    <col min="13" max="13" width="11.28125" style="1" customWidth="1"/>
    <col min="14" max="17" width="15.00390625" style="1" customWidth="1"/>
    <col min="18" max="21" width="8.00390625" style="1" customWidth="1"/>
    <col min="22" max="16384" width="9.140625" style="1" customWidth="1"/>
  </cols>
  <sheetData>
    <row r="1" spans="1:21" ht="12.75">
      <c r="A1" s="183" t="s">
        <v>68</v>
      </c>
      <c r="B1" s="184"/>
      <c r="C1" s="184"/>
      <c r="D1" s="184"/>
      <c r="E1" s="184"/>
      <c r="F1" s="184"/>
      <c r="G1" s="21"/>
      <c r="H1" s="21"/>
      <c r="I1" s="39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25" customHeight="1">
      <c r="A2" s="188" t="s">
        <v>12</v>
      </c>
      <c r="B2" s="188"/>
      <c r="C2" s="188"/>
      <c r="D2" s="188"/>
      <c r="E2" s="188"/>
      <c r="F2" s="188"/>
      <c r="G2" s="188"/>
      <c r="H2" s="188"/>
      <c r="I2" s="188"/>
      <c r="J2" s="185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</row>
    <row r="3" spans="1:21" s="6" customFormat="1" ht="18" customHeight="1">
      <c r="A3" s="181" t="s">
        <v>13</v>
      </c>
      <c r="B3" s="181" t="s">
        <v>14</v>
      </c>
      <c r="C3" s="181" t="s">
        <v>15</v>
      </c>
      <c r="D3" s="181" t="s">
        <v>16</v>
      </c>
      <c r="E3" s="181" t="s">
        <v>17</v>
      </c>
      <c r="F3" s="181" t="s">
        <v>61</v>
      </c>
      <c r="G3" s="181" t="s">
        <v>51</v>
      </c>
      <c r="H3" s="181" t="s">
        <v>18</v>
      </c>
      <c r="I3" s="181" t="s">
        <v>6</v>
      </c>
      <c r="J3" s="181" t="s">
        <v>7</v>
      </c>
      <c r="K3" s="181" t="s">
        <v>8</v>
      </c>
      <c r="L3" s="181" t="s">
        <v>52</v>
      </c>
      <c r="M3" s="181" t="s">
        <v>557</v>
      </c>
      <c r="N3" s="181" t="s">
        <v>53</v>
      </c>
      <c r="O3" s="181"/>
      <c r="P3" s="181" t="s">
        <v>54</v>
      </c>
      <c r="Q3" s="181"/>
      <c r="R3" s="181" t="s">
        <v>63</v>
      </c>
      <c r="S3" s="181"/>
      <c r="T3" s="181"/>
      <c r="U3" s="181"/>
    </row>
    <row r="4" spans="1:21" s="6" customFormat="1" ht="36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s="6" customFormat="1" ht="42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24" t="s">
        <v>19</v>
      </c>
      <c r="O5" s="24" t="s">
        <v>20</v>
      </c>
      <c r="P5" s="24" t="s">
        <v>19</v>
      </c>
      <c r="Q5" s="24" t="s">
        <v>20</v>
      </c>
      <c r="R5" s="24" t="s">
        <v>55</v>
      </c>
      <c r="S5" s="24" t="s">
        <v>56</v>
      </c>
      <c r="T5" s="24" t="s">
        <v>57</v>
      </c>
      <c r="U5" s="24" t="s">
        <v>58</v>
      </c>
    </row>
    <row r="6" spans="1:21" ht="18.75" customHeight="1">
      <c r="A6" s="182" t="s">
        <v>102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 s="6" customFormat="1" ht="39.75" customHeight="1">
      <c r="A7" s="20">
        <v>1</v>
      </c>
      <c r="B7" s="20" t="s">
        <v>104</v>
      </c>
      <c r="C7" s="37" t="s">
        <v>162</v>
      </c>
      <c r="D7" s="20">
        <v>12452</v>
      </c>
      <c r="E7" s="20" t="s">
        <v>105</v>
      </c>
      <c r="F7" s="20" t="s">
        <v>387</v>
      </c>
      <c r="G7" s="20" t="s">
        <v>165</v>
      </c>
      <c r="H7" s="20">
        <v>1986</v>
      </c>
      <c r="I7" s="20" t="s">
        <v>106</v>
      </c>
      <c r="J7" s="20">
        <v>4</v>
      </c>
      <c r="K7" s="20" t="s">
        <v>365</v>
      </c>
      <c r="L7" s="20" t="s">
        <v>355</v>
      </c>
      <c r="M7" s="20" t="s">
        <v>100</v>
      </c>
      <c r="N7" s="24" t="s">
        <v>667</v>
      </c>
      <c r="O7" s="24" t="s">
        <v>668</v>
      </c>
      <c r="P7" s="24" t="s">
        <v>99</v>
      </c>
      <c r="Q7" s="24" t="s">
        <v>99</v>
      </c>
      <c r="R7" s="53" t="s">
        <v>146</v>
      </c>
      <c r="S7" s="53" t="s">
        <v>146</v>
      </c>
      <c r="T7" s="56"/>
      <c r="U7" s="56"/>
    </row>
    <row r="8" spans="1:21" s="6" customFormat="1" ht="39.75" customHeight="1">
      <c r="A8" s="20">
        <v>2</v>
      </c>
      <c r="B8" s="20" t="s">
        <v>107</v>
      </c>
      <c r="C8" s="37">
        <v>244</v>
      </c>
      <c r="D8" s="20">
        <v>11799</v>
      </c>
      <c r="E8" s="20" t="s">
        <v>108</v>
      </c>
      <c r="F8" s="20" t="s">
        <v>387</v>
      </c>
      <c r="G8" s="20" t="s">
        <v>165</v>
      </c>
      <c r="H8" s="20">
        <v>1989</v>
      </c>
      <c r="I8" s="20" t="s">
        <v>109</v>
      </c>
      <c r="J8" s="20">
        <v>6</v>
      </c>
      <c r="K8" s="20" t="s">
        <v>364</v>
      </c>
      <c r="L8" s="20" t="s">
        <v>356</v>
      </c>
      <c r="M8" s="20" t="s">
        <v>100</v>
      </c>
      <c r="N8" s="24" t="s">
        <v>667</v>
      </c>
      <c r="O8" s="24" t="s">
        <v>668</v>
      </c>
      <c r="P8" s="24" t="s">
        <v>99</v>
      </c>
      <c r="Q8" s="24" t="s">
        <v>99</v>
      </c>
      <c r="R8" s="53" t="s">
        <v>146</v>
      </c>
      <c r="S8" s="53" t="s">
        <v>146</v>
      </c>
      <c r="T8" s="56"/>
      <c r="U8" s="56"/>
    </row>
    <row r="9" spans="1:21" s="6" customFormat="1" ht="39.75" customHeight="1">
      <c r="A9" s="20">
        <v>3</v>
      </c>
      <c r="B9" s="20" t="s">
        <v>107</v>
      </c>
      <c r="C9" s="37">
        <v>200</v>
      </c>
      <c r="D9" s="20">
        <v>64086</v>
      </c>
      <c r="E9" s="20" t="s">
        <v>110</v>
      </c>
      <c r="F9" s="20" t="s">
        <v>387</v>
      </c>
      <c r="G9" s="20" t="s">
        <v>160</v>
      </c>
      <c r="H9" s="20">
        <v>1988</v>
      </c>
      <c r="I9" s="20" t="s">
        <v>111</v>
      </c>
      <c r="J9" s="20">
        <v>6</v>
      </c>
      <c r="K9" s="20" t="s">
        <v>361</v>
      </c>
      <c r="L9" s="20" t="s">
        <v>357</v>
      </c>
      <c r="M9" s="20" t="s">
        <v>100</v>
      </c>
      <c r="N9" s="24" t="s">
        <v>669</v>
      </c>
      <c r="O9" s="24" t="s">
        <v>670</v>
      </c>
      <c r="P9" s="24" t="s">
        <v>99</v>
      </c>
      <c r="Q9" s="24" t="s">
        <v>99</v>
      </c>
      <c r="R9" s="53" t="s">
        <v>146</v>
      </c>
      <c r="S9" s="53" t="s">
        <v>146</v>
      </c>
      <c r="T9" s="56"/>
      <c r="U9" s="56"/>
    </row>
    <row r="10" spans="1:21" s="6" customFormat="1" ht="39.75" customHeight="1">
      <c r="A10" s="20">
        <v>4</v>
      </c>
      <c r="B10" s="20" t="s">
        <v>112</v>
      </c>
      <c r="C10" s="37" t="s">
        <v>113</v>
      </c>
      <c r="D10" s="20" t="s">
        <v>114</v>
      </c>
      <c r="E10" s="20" t="s">
        <v>115</v>
      </c>
      <c r="F10" s="20" t="s">
        <v>387</v>
      </c>
      <c r="G10" s="20" t="s">
        <v>159</v>
      </c>
      <c r="H10" s="20">
        <v>2003</v>
      </c>
      <c r="I10" s="20" t="s">
        <v>116</v>
      </c>
      <c r="J10" s="20">
        <v>6</v>
      </c>
      <c r="K10" s="20" t="s">
        <v>361</v>
      </c>
      <c r="L10" s="20" t="s">
        <v>358</v>
      </c>
      <c r="M10" s="20" t="s">
        <v>100</v>
      </c>
      <c r="N10" s="24" t="s">
        <v>671</v>
      </c>
      <c r="O10" s="24" t="s">
        <v>672</v>
      </c>
      <c r="P10" s="24" t="s">
        <v>99</v>
      </c>
      <c r="Q10" s="24" t="s">
        <v>99</v>
      </c>
      <c r="R10" s="53" t="s">
        <v>146</v>
      </c>
      <c r="S10" s="53" t="s">
        <v>146</v>
      </c>
      <c r="T10" s="56"/>
      <c r="U10" s="56"/>
    </row>
    <row r="11" spans="1:21" s="6" customFormat="1" ht="39.75" customHeight="1">
      <c r="A11" s="20">
        <v>5</v>
      </c>
      <c r="B11" s="20" t="s">
        <v>126</v>
      </c>
      <c r="C11" s="37" t="s">
        <v>127</v>
      </c>
      <c r="D11" s="20" t="s">
        <v>128</v>
      </c>
      <c r="E11" s="20" t="s">
        <v>129</v>
      </c>
      <c r="F11" s="20" t="s">
        <v>387</v>
      </c>
      <c r="G11" s="20" t="s">
        <v>161</v>
      </c>
      <c r="H11" s="20">
        <v>1991</v>
      </c>
      <c r="I11" s="20" t="s">
        <v>130</v>
      </c>
      <c r="J11" s="20">
        <v>6</v>
      </c>
      <c r="K11" s="20" t="s">
        <v>153</v>
      </c>
      <c r="L11" s="20" t="s">
        <v>361</v>
      </c>
      <c r="M11" s="20" t="s">
        <v>100</v>
      </c>
      <c r="N11" s="24" t="s">
        <v>673</v>
      </c>
      <c r="O11" s="24" t="s">
        <v>674</v>
      </c>
      <c r="P11" s="24" t="s">
        <v>99</v>
      </c>
      <c r="Q11" s="24" t="s">
        <v>99</v>
      </c>
      <c r="R11" s="53" t="s">
        <v>146</v>
      </c>
      <c r="S11" s="53" t="s">
        <v>146</v>
      </c>
      <c r="T11" s="56"/>
      <c r="U11" s="56"/>
    </row>
    <row r="12" spans="1:21" s="6" customFormat="1" ht="39.75" customHeight="1">
      <c r="A12" s="20">
        <v>6</v>
      </c>
      <c r="B12" s="20" t="s">
        <v>131</v>
      </c>
      <c r="C12" s="37" t="s">
        <v>132</v>
      </c>
      <c r="D12" s="20" t="s">
        <v>133</v>
      </c>
      <c r="E12" s="20" t="s">
        <v>134</v>
      </c>
      <c r="F12" s="20" t="s">
        <v>388</v>
      </c>
      <c r="G12" s="20" t="s">
        <v>99</v>
      </c>
      <c r="H12" s="20">
        <v>2008</v>
      </c>
      <c r="I12" s="20" t="s">
        <v>135</v>
      </c>
      <c r="J12" s="20" t="s">
        <v>99</v>
      </c>
      <c r="K12" s="20" t="s">
        <v>154</v>
      </c>
      <c r="L12" s="20" t="s">
        <v>155</v>
      </c>
      <c r="M12" s="20" t="s">
        <v>100</v>
      </c>
      <c r="N12" s="24" t="s">
        <v>675</v>
      </c>
      <c r="O12" s="24" t="s">
        <v>676</v>
      </c>
      <c r="P12" s="24" t="s">
        <v>99</v>
      </c>
      <c r="Q12" s="24" t="s">
        <v>99</v>
      </c>
      <c r="R12" s="53" t="s">
        <v>146</v>
      </c>
      <c r="S12" s="53"/>
      <c r="T12" s="56"/>
      <c r="U12" s="56"/>
    </row>
    <row r="13" spans="1:21" ht="18.75" customHeight="1">
      <c r="A13" s="182" t="s">
        <v>384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1:21" s="6" customFormat="1" ht="39.75" customHeight="1">
      <c r="A14" s="20">
        <v>7</v>
      </c>
      <c r="B14" s="20" t="s">
        <v>117</v>
      </c>
      <c r="C14" s="37" t="s">
        <v>118</v>
      </c>
      <c r="D14" s="20" t="s">
        <v>119</v>
      </c>
      <c r="E14" s="20" t="s">
        <v>422</v>
      </c>
      <c r="F14" s="20" t="s">
        <v>387</v>
      </c>
      <c r="G14" s="20" t="s">
        <v>164</v>
      </c>
      <c r="H14" s="20">
        <v>1993</v>
      </c>
      <c r="I14" s="20" t="s">
        <v>120</v>
      </c>
      <c r="J14" s="20">
        <v>9</v>
      </c>
      <c r="K14" s="20" t="s">
        <v>363</v>
      </c>
      <c r="L14" s="20" t="s">
        <v>359</v>
      </c>
      <c r="M14" s="20" t="s">
        <v>100</v>
      </c>
      <c r="N14" s="24" t="s">
        <v>677</v>
      </c>
      <c r="O14" s="24" t="s">
        <v>678</v>
      </c>
      <c r="P14" s="24" t="s">
        <v>99</v>
      </c>
      <c r="Q14" s="24" t="s">
        <v>99</v>
      </c>
      <c r="R14" s="53" t="s">
        <v>146</v>
      </c>
      <c r="S14" s="53" t="s">
        <v>146</v>
      </c>
      <c r="T14" s="56"/>
      <c r="U14" s="56"/>
    </row>
    <row r="15" spans="1:21" ht="18.75" customHeight="1">
      <c r="A15" s="182" t="s">
        <v>385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</row>
    <row r="16" spans="1:21" s="6" customFormat="1" ht="39.75" customHeight="1">
      <c r="A16" s="20">
        <v>8</v>
      </c>
      <c r="B16" s="20" t="s">
        <v>121</v>
      </c>
      <c r="C16" s="37" t="s">
        <v>122</v>
      </c>
      <c r="D16" s="20" t="s">
        <v>123</v>
      </c>
      <c r="E16" s="20" t="s">
        <v>124</v>
      </c>
      <c r="F16" s="20" t="s">
        <v>387</v>
      </c>
      <c r="G16" s="20" t="s">
        <v>163</v>
      </c>
      <c r="H16" s="20">
        <v>2006</v>
      </c>
      <c r="I16" s="20" t="s">
        <v>125</v>
      </c>
      <c r="J16" s="20">
        <v>6</v>
      </c>
      <c r="K16" s="20" t="s">
        <v>362</v>
      </c>
      <c r="L16" s="20" t="s">
        <v>360</v>
      </c>
      <c r="M16" s="20" t="s">
        <v>100</v>
      </c>
      <c r="N16" s="24" t="s">
        <v>679</v>
      </c>
      <c r="O16" s="24" t="s">
        <v>680</v>
      </c>
      <c r="P16" s="24" t="s">
        <v>99</v>
      </c>
      <c r="Q16" s="24" t="s">
        <v>99</v>
      </c>
      <c r="R16" s="53" t="s">
        <v>146</v>
      </c>
      <c r="S16" s="53" t="s">
        <v>146</v>
      </c>
      <c r="T16" s="56"/>
      <c r="U16" s="56"/>
    </row>
    <row r="17" spans="1:21" ht="18.75" customHeight="1">
      <c r="A17" s="182" t="s">
        <v>421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6" customFormat="1" ht="39.75" customHeight="1">
      <c r="A18" s="20">
        <v>9</v>
      </c>
      <c r="B18" s="20" t="s">
        <v>389</v>
      </c>
      <c r="C18" s="37" t="s">
        <v>390</v>
      </c>
      <c r="D18" s="20" t="s">
        <v>400</v>
      </c>
      <c r="E18" s="20" t="s">
        <v>391</v>
      </c>
      <c r="F18" s="20" t="s">
        <v>387</v>
      </c>
      <c r="G18" s="20" t="s">
        <v>159</v>
      </c>
      <c r="H18" s="20">
        <v>2002</v>
      </c>
      <c r="I18" s="20" t="s">
        <v>392</v>
      </c>
      <c r="J18" s="20">
        <v>6</v>
      </c>
      <c r="K18" s="20" t="s">
        <v>401</v>
      </c>
      <c r="L18" s="20" t="s">
        <v>358</v>
      </c>
      <c r="M18" s="20" t="s">
        <v>100</v>
      </c>
      <c r="N18" s="24" t="s">
        <v>679</v>
      </c>
      <c r="O18" s="24" t="s">
        <v>680</v>
      </c>
      <c r="P18" s="24" t="s">
        <v>99</v>
      </c>
      <c r="Q18" s="24" t="s">
        <v>99</v>
      </c>
      <c r="R18" s="53" t="s">
        <v>146</v>
      </c>
      <c r="S18" s="53" t="s">
        <v>146</v>
      </c>
      <c r="T18" s="56"/>
      <c r="U18" s="56"/>
    </row>
    <row r="19" spans="1:21" ht="18.75" customHeight="1">
      <c r="A19" s="182" t="s">
        <v>386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s="6" customFormat="1" ht="39.75" customHeight="1">
      <c r="A20" s="20">
        <v>10</v>
      </c>
      <c r="B20" s="20" t="s">
        <v>393</v>
      </c>
      <c r="C20" s="37" t="s">
        <v>396</v>
      </c>
      <c r="D20" s="20" t="s">
        <v>397</v>
      </c>
      <c r="E20" s="20" t="s">
        <v>394</v>
      </c>
      <c r="F20" s="20" t="s">
        <v>387</v>
      </c>
      <c r="G20" s="20" t="s">
        <v>399</v>
      </c>
      <c r="H20" s="20">
        <v>2015</v>
      </c>
      <c r="I20" s="20" t="s">
        <v>395</v>
      </c>
      <c r="J20" s="20">
        <v>5</v>
      </c>
      <c r="K20" s="20" t="s">
        <v>398</v>
      </c>
      <c r="L20" s="20" t="s">
        <v>359</v>
      </c>
      <c r="M20" s="20" t="s">
        <v>100</v>
      </c>
      <c r="N20" s="24" t="s">
        <v>681</v>
      </c>
      <c r="O20" s="24" t="s">
        <v>682</v>
      </c>
      <c r="P20" s="24" t="s">
        <v>99</v>
      </c>
      <c r="Q20" s="24" t="s">
        <v>99</v>
      </c>
      <c r="R20" s="53" t="s">
        <v>146</v>
      </c>
      <c r="S20" s="53" t="s">
        <v>146</v>
      </c>
      <c r="T20" s="56"/>
      <c r="U20" s="56"/>
    </row>
    <row r="21" spans="1:21" ht="18.75" customHeight="1">
      <c r="A21" s="182" t="s">
        <v>147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s="6" customFormat="1" ht="39.75" customHeight="1">
      <c r="A22" s="20">
        <v>1</v>
      </c>
      <c r="B22" s="20" t="s">
        <v>143</v>
      </c>
      <c r="C22" s="37" t="s">
        <v>144</v>
      </c>
      <c r="D22" s="37" t="s">
        <v>156</v>
      </c>
      <c r="E22" s="20" t="s">
        <v>157</v>
      </c>
      <c r="F22" s="20" t="s">
        <v>555</v>
      </c>
      <c r="G22" s="20" t="s">
        <v>158</v>
      </c>
      <c r="H22" s="20">
        <v>2013</v>
      </c>
      <c r="I22" s="20" t="s">
        <v>99</v>
      </c>
      <c r="J22" s="20">
        <v>1</v>
      </c>
      <c r="K22" s="79"/>
      <c r="L22" s="20"/>
      <c r="M22" s="20" t="s">
        <v>100</v>
      </c>
      <c r="N22" s="24" t="s">
        <v>683</v>
      </c>
      <c r="O22" s="24" t="s">
        <v>684</v>
      </c>
      <c r="P22" s="24" t="s">
        <v>99</v>
      </c>
      <c r="Q22" s="24" t="s">
        <v>99</v>
      </c>
      <c r="R22" s="53" t="s">
        <v>146</v>
      </c>
      <c r="S22" s="53" t="s">
        <v>146</v>
      </c>
      <c r="T22" s="56"/>
      <c r="U22" s="56"/>
    </row>
    <row r="23" spans="1:21" s="6" customFormat="1" ht="39.75" customHeight="1">
      <c r="A23" s="20">
        <v>2</v>
      </c>
      <c r="B23" s="20" t="s">
        <v>659</v>
      </c>
      <c r="C23" s="37" t="s">
        <v>660</v>
      </c>
      <c r="D23" s="37" t="s">
        <v>661</v>
      </c>
      <c r="E23" s="20" t="s">
        <v>157</v>
      </c>
      <c r="F23" s="20" t="s">
        <v>555</v>
      </c>
      <c r="G23" s="20" t="s">
        <v>662</v>
      </c>
      <c r="H23" s="20">
        <v>2013</v>
      </c>
      <c r="I23" s="20" t="s">
        <v>99</v>
      </c>
      <c r="J23" s="20">
        <v>1</v>
      </c>
      <c r="K23" s="79"/>
      <c r="L23" s="20"/>
      <c r="M23" s="20" t="s">
        <v>100</v>
      </c>
      <c r="N23" s="24" t="s">
        <v>667</v>
      </c>
      <c r="O23" s="24" t="s">
        <v>668</v>
      </c>
      <c r="P23" s="24" t="s">
        <v>99</v>
      </c>
      <c r="Q23" s="24" t="s">
        <v>99</v>
      </c>
      <c r="R23" s="53" t="s">
        <v>146</v>
      </c>
      <c r="S23" s="53" t="s">
        <v>146</v>
      </c>
      <c r="T23" s="56"/>
      <c r="U23" s="56"/>
    </row>
    <row r="24" spans="1:21" s="6" customFormat="1" ht="39.75" customHeight="1">
      <c r="A24" s="20">
        <v>3</v>
      </c>
      <c r="B24" s="20" t="s">
        <v>656</v>
      </c>
      <c r="C24" s="37" t="s">
        <v>542</v>
      </c>
      <c r="D24" s="20" t="s">
        <v>657</v>
      </c>
      <c r="E24" s="20" t="s">
        <v>157</v>
      </c>
      <c r="F24" s="20" t="s">
        <v>555</v>
      </c>
      <c r="G24" s="20" t="s">
        <v>658</v>
      </c>
      <c r="H24" s="20">
        <v>2016</v>
      </c>
      <c r="I24" s="20" t="s">
        <v>99</v>
      </c>
      <c r="J24" s="20">
        <v>1</v>
      </c>
      <c r="K24" s="79"/>
      <c r="L24" s="20"/>
      <c r="M24" s="20" t="s">
        <v>100</v>
      </c>
      <c r="N24" s="24" t="s">
        <v>667</v>
      </c>
      <c r="O24" s="24" t="s">
        <v>668</v>
      </c>
      <c r="P24" s="24" t="s">
        <v>99</v>
      </c>
      <c r="Q24" s="24" t="s">
        <v>99</v>
      </c>
      <c r="R24" s="53" t="s">
        <v>146</v>
      </c>
      <c r="S24" s="53" t="s">
        <v>146</v>
      </c>
      <c r="T24" s="56"/>
      <c r="U24" s="56"/>
    </row>
    <row r="25" spans="1:21" s="6" customFormat="1" ht="39.75" customHeight="1">
      <c r="A25" s="20">
        <v>4</v>
      </c>
      <c r="B25" s="20" t="s">
        <v>543</v>
      </c>
      <c r="C25" s="37" t="s">
        <v>544</v>
      </c>
      <c r="D25" s="20" t="s">
        <v>548</v>
      </c>
      <c r="E25" s="20" t="s">
        <v>157</v>
      </c>
      <c r="F25" s="20" t="s">
        <v>549</v>
      </c>
      <c r="G25" s="20"/>
      <c r="H25" s="20">
        <v>2019</v>
      </c>
      <c r="I25" s="20" t="s">
        <v>99</v>
      </c>
      <c r="J25" s="20">
        <v>1</v>
      </c>
      <c r="K25" s="79"/>
      <c r="L25" s="20"/>
      <c r="M25" s="20" t="s">
        <v>100</v>
      </c>
      <c r="N25" s="24" t="s">
        <v>685</v>
      </c>
      <c r="O25" s="24" t="s">
        <v>686</v>
      </c>
      <c r="P25" s="24" t="s">
        <v>99</v>
      </c>
      <c r="Q25" s="24" t="s">
        <v>99</v>
      </c>
      <c r="R25" s="53" t="s">
        <v>146</v>
      </c>
      <c r="S25" s="53" t="s">
        <v>146</v>
      </c>
      <c r="T25" s="56"/>
      <c r="U25" s="56"/>
    </row>
    <row r="26" spans="1:21" s="6" customFormat="1" ht="39.75" customHeight="1">
      <c r="A26" s="20">
        <v>5</v>
      </c>
      <c r="B26" s="20" t="s">
        <v>550</v>
      </c>
      <c r="C26" s="37" t="s">
        <v>551</v>
      </c>
      <c r="D26" s="20" t="s">
        <v>545</v>
      </c>
      <c r="E26" s="20" t="s">
        <v>552</v>
      </c>
      <c r="F26" s="20" t="s">
        <v>553</v>
      </c>
      <c r="G26" s="20" t="s">
        <v>99</v>
      </c>
      <c r="H26" s="20">
        <v>2018</v>
      </c>
      <c r="I26" s="20" t="s">
        <v>547</v>
      </c>
      <c r="J26" s="20" t="s">
        <v>99</v>
      </c>
      <c r="K26" s="79" t="s">
        <v>546</v>
      </c>
      <c r="L26" s="20" t="s">
        <v>554</v>
      </c>
      <c r="M26" s="20" t="s">
        <v>100</v>
      </c>
      <c r="N26" s="24" t="s">
        <v>687</v>
      </c>
      <c r="O26" s="24" t="s">
        <v>688</v>
      </c>
      <c r="P26" s="24" t="s">
        <v>99</v>
      </c>
      <c r="Q26" s="24" t="s">
        <v>99</v>
      </c>
      <c r="R26" s="53" t="s">
        <v>146</v>
      </c>
      <c r="S26" s="53"/>
      <c r="T26" s="56"/>
      <c r="U26" s="56"/>
    </row>
  </sheetData>
  <sheetProtection/>
  <mergeCells count="37">
    <mergeCell ref="S15:U15"/>
    <mergeCell ref="A17:K17"/>
    <mergeCell ref="L17:R17"/>
    <mergeCell ref="S17:U17"/>
    <mergeCell ref="A19:K19"/>
    <mergeCell ref="L19:R19"/>
    <mergeCell ref="S19:U19"/>
    <mergeCell ref="A2:I2"/>
    <mergeCell ref="F3:F5"/>
    <mergeCell ref="A3:A5"/>
    <mergeCell ref="L21:R21"/>
    <mergeCell ref="B3:B5"/>
    <mergeCell ref="C3:C5"/>
    <mergeCell ref="D3:D5"/>
    <mergeCell ref="N3:O4"/>
    <mergeCell ref="A13:K13"/>
    <mergeCell ref="L13:R13"/>
    <mergeCell ref="S21:U21"/>
    <mergeCell ref="J3:J5"/>
    <mergeCell ref="A21:K21"/>
    <mergeCell ref="L6:R6"/>
    <mergeCell ref="S6:U6"/>
    <mergeCell ref="H3:H5"/>
    <mergeCell ref="I3:I5"/>
    <mergeCell ref="S13:U13"/>
    <mergeCell ref="A15:K15"/>
    <mergeCell ref="L15:R15"/>
    <mergeCell ref="P3:Q4"/>
    <mergeCell ref="G3:G5"/>
    <mergeCell ref="M3:M5"/>
    <mergeCell ref="A6:K6"/>
    <mergeCell ref="K3:K5"/>
    <mergeCell ref="A1:F1"/>
    <mergeCell ref="E3:E5"/>
    <mergeCell ref="J2:U2"/>
    <mergeCell ref="R3:U4"/>
    <mergeCell ref="L3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8">
      <selection activeCell="B20" sqref="B20"/>
    </sheetView>
  </sheetViews>
  <sheetFormatPr defaultColWidth="9.140625" defaultRowHeight="12.75"/>
  <cols>
    <col min="1" max="1" width="13.57421875" style="65" customWidth="1"/>
    <col min="2" max="2" width="19.00390625" style="65" customWidth="1"/>
    <col min="3" max="3" width="20.57421875" style="67" customWidth="1"/>
    <col min="4" max="4" width="55.421875" style="66" customWidth="1"/>
    <col min="5" max="7" width="9.140625" style="65" customWidth="1"/>
    <col min="8" max="8" width="11.28125" style="65" bestFit="1" customWidth="1"/>
    <col min="9" max="16384" width="9.140625" style="65" customWidth="1"/>
  </cols>
  <sheetData>
    <row r="1" spans="1:4" ht="12.75">
      <c r="A1" s="71" t="s">
        <v>556</v>
      </c>
      <c r="B1" s="70"/>
      <c r="C1" s="69"/>
      <c r="D1" s="68"/>
    </row>
    <row r="3" spans="1:4" ht="38.25">
      <c r="A3" s="81" t="s">
        <v>629</v>
      </c>
      <c r="B3" s="82" t="s">
        <v>630</v>
      </c>
      <c r="C3" s="82" t="s">
        <v>631</v>
      </c>
      <c r="D3" s="82" t="s">
        <v>632</v>
      </c>
    </row>
    <row r="4" spans="1:10" ht="12.75">
      <c r="A4" s="189" t="s">
        <v>633</v>
      </c>
      <c r="B4" s="189"/>
      <c r="C4" s="189"/>
      <c r="D4" s="189"/>
      <c r="G4" s="98"/>
      <c r="H4" s="91"/>
      <c r="I4" s="91"/>
      <c r="J4" s="99"/>
    </row>
    <row r="5" spans="1:10" s="100" customFormat="1" ht="22.5" customHeight="1">
      <c r="A5" s="94">
        <v>1</v>
      </c>
      <c r="B5" s="95">
        <v>221.71</v>
      </c>
      <c r="C5" s="95" t="s">
        <v>634</v>
      </c>
      <c r="D5" s="96" t="s">
        <v>635</v>
      </c>
      <c r="G5" s="98"/>
      <c r="H5" s="91"/>
      <c r="I5" s="91"/>
      <c r="J5" s="99"/>
    </row>
    <row r="6" spans="1:8" s="100" customFormat="1" ht="34.5" customHeight="1">
      <c r="A6" s="94">
        <v>2</v>
      </c>
      <c r="B6" s="95">
        <v>5958.99</v>
      </c>
      <c r="C6" s="95" t="s">
        <v>636</v>
      </c>
      <c r="D6" s="96" t="s">
        <v>644</v>
      </c>
      <c r="H6" s="101"/>
    </row>
    <row r="7" spans="1:4" ht="12.75">
      <c r="A7" s="189" t="s">
        <v>637</v>
      </c>
      <c r="B7" s="189"/>
      <c r="C7" s="189"/>
      <c r="D7" s="189"/>
    </row>
    <row r="8" spans="1:4" s="100" customFormat="1" ht="27.75" customHeight="1">
      <c r="A8" s="60">
        <v>1</v>
      </c>
      <c r="B8" s="83">
        <v>81.5</v>
      </c>
      <c r="C8" s="83" t="s">
        <v>638</v>
      </c>
      <c r="D8" s="84" t="s">
        <v>646</v>
      </c>
    </row>
    <row r="9" spans="1:4" s="100" customFormat="1" ht="24" customHeight="1">
      <c r="A9" s="60">
        <v>1</v>
      </c>
      <c r="B9" s="83">
        <v>1874.93</v>
      </c>
      <c r="C9" s="95" t="s">
        <v>636</v>
      </c>
      <c r="D9" s="84" t="s">
        <v>645</v>
      </c>
    </row>
    <row r="10" spans="1:4" s="100" customFormat="1" ht="24" customHeight="1">
      <c r="A10" s="60">
        <v>1</v>
      </c>
      <c r="B10" s="83">
        <v>4516.69</v>
      </c>
      <c r="C10" s="83" t="s">
        <v>647</v>
      </c>
      <c r="D10" s="84" t="s">
        <v>648</v>
      </c>
    </row>
    <row r="11" spans="1:4" ht="12.75">
      <c r="A11" s="189" t="s">
        <v>639</v>
      </c>
      <c r="B11" s="189"/>
      <c r="C11" s="189"/>
      <c r="D11" s="189"/>
    </row>
    <row r="12" spans="1:4" s="100" customFormat="1" ht="34.5" customHeight="1">
      <c r="A12" s="60">
        <v>1</v>
      </c>
      <c r="B12" s="83">
        <v>1402.69</v>
      </c>
      <c r="C12" s="83" t="s">
        <v>636</v>
      </c>
      <c r="D12" s="84" t="s">
        <v>649</v>
      </c>
    </row>
    <row r="13" spans="1:4" ht="12.75">
      <c r="A13" s="189" t="s">
        <v>640</v>
      </c>
      <c r="B13" s="189"/>
      <c r="C13" s="189"/>
      <c r="D13" s="189"/>
    </row>
    <row r="14" spans="1:8" s="100" customFormat="1" ht="55.5" customHeight="1">
      <c r="A14" s="60">
        <v>3</v>
      </c>
      <c r="B14" s="102">
        <v>5744.4</v>
      </c>
      <c r="C14" s="60" t="s">
        <v>636</v>
      </c>
      <c r="D14" s="61" t="s">
        <v>653</v>
      </c>
      <c r="H14" s="103"/>
    </row>
    <row r="15" spans="1:4" s="100" customFormat="1" ht="27" customHeight="1">
      <c r="A15" s="60">
        <v>1</v>
      </c>
      <c r="B15" s="102">
        <v>1664.29</v>
      </c>
      <c r="C15" s="60" t="s">
        <v>636</v>
      </c>
      <c r="D15" s="61" t="s">
        <v>652</v>
      </c>
    </row>
    <row r="16" spans="1:4" s="100" customFormat="1" ht="25.5" customHeight="1">
      <c r="A16" s="60">
        <v>1</v>
      </c>
      <c r="B16" s="102">
        <v>1316.1</v>
      </c>
      <c r="C16" s="60" t="s">
        <v>641</v>
      </c>
      <c r="D16" s="61" t="s">
        <v>654</v>
      </c>
    </row>
    <row r="17" spans="1:4" s="100" customFormat="1" ht="18.75" customHeight="1">
      <c r="A17" s="60">
        <v>1</v>
      </c>
      <c r="B17" s="97">
        <v>501.82</v>
      </c>
      <c r="C17" s="83" t="s">
        <v>638</v>
      </c>
      <c r="D17" s="84" t="s">
        <v>642</v>
      </c>
    </row>
    <row r="18" spans="1:4" s="100" customFormat="1" ht="21.75" customHeight="1">
      <c r="A18" s="60">
        <v>1</v>
      </c>
      <c r="B18" s="97">
        <v>2510</v>
      </c>
      <c r="C18" s="83" t="s">
        <v>650</v>
      </c>
      <c r="D18" s="84" t="s">
        <v>651</v>
      </c>
    </row>
    <row r="19" spans="1:4" ht="12.75">
      <c r="A19" s="85" t="s">
        <v>0</v>
      </c>
      <c r="B19" s="86">
        <f>SUM(B5:B6,B8:B10,B12,B14:B18)</f>
        <v>25793.12</v>
      </c>
      <c r="C19" s="87"/>
      <c r="D19" s="88"/>
    </row>
    <row r="20" spans="1:4" ht="12.75">
      <c r="A20" s="7"/>
      <c r="B20" s="89"/>
      <c r="C20" s="80"/>
      <c r="D20" s="90"/>
    </row>
    <row r="21" spans="1:4" ht="12.75">
      <c r="A21" s="58"/>
      <c r="B21" s="91"/>
      <c r="C21" s="91"/>
      <c r="D21" s="92"/>
    </row>
    <row r="22" spans="1:4" ht="12.75">
      <c r="A22" s="7"/>
      <c r="B22" s="89"/>
      <c r="C22" s="80"/>
      <c r="D22" s="90"/>
    </row>
    <row r="23" spans="1:4" ht="12.75">
      <c r="A23" s="93" t="s">
        <v>643</v>
      </c>
      <c r="B23" s="89"/>
      <c r="C23" s="80"/>
      <c r="D23" s="90"/>
    </row>
  </sheetData>
  <sheetProtection/>
  <mergeCells count="4">
    <mergeCell ref="A4:D4"/>
    <mergeCell ref="A7:D7"/>
    <mergeCell ref="A11:D11"/>
    <mergeCell ref="A13:D13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140625" defaultRowHeight="12.75"/>
  <cols>
    <col min="1" max="1" width="5.8515625" style="14" customWidth="1"/>
    <col min="2" max="2" width="42.421875" style="0" customWidth="1"/>
    <col min="3" max="3" width="22.7109375" style="41" customWidth="1"/>
    <col min="4" max="4" width="25.421875" style="41" customWidth="1"/>
    <col min="7" max="7" width="15.7109375" style="27" bestFit="1" customWidth="1"/>
    <col min="8" max="8" width="13.8515625" style="27" bestFit="1" customWidth="1"/>
    <col min="9" max="9" width="9.140625" style="27" customWidth="1"/>
    <col min="10" max="10" width="9.8515625" style="0" bestFit="1" customWidth="1"/>
    <col min="11" max="11" width="11.421875" style="0" bestFit="1" customWidth="1"/>
    <col min="12" max="12" width="10.57421875" style="0" customWidth="1"/>
  </cols>
  <sheetData>
    <row r="1" spans="2:4" ht="16.5">
      <c r="B1" s="5" t="s">
        <v>519</v>
      </c>
      <c r="D1" s="42"/>
    </row>
    <row r="2" ht="16.5">
      <c r="B2" s="5"/>
    </row>
    <row r="3" spans="2:4" ht="12.75" customHeight="1">
      <c r="B3" s="190" t="s">
        <v>50</v>
      </c>
      <c r="C3" s="190"/>
      <c r="D3" s="190"/>
    </row>
    <row r="4" spans="1:4" ht="30.75" customHeight="1">
      <c r="A4" s="17" t="s">
        <v>13</v>
      </c>
      <c r="B4" s="17" t="s">
        <v>10</v>
      </c>
      <c r="C4" s="33" t="s">
        <v>29</v>
      </c>
      <c r="D4" s="33" t="s">
        <v>9</v>
      </c>
    </row>
    <row r="5" spans="1:9" s="3" customFormat="1" ht="26.25" customHeight="1">
      <c r="A5" s="56">
        <v>1</v>
      </c>
      <c r="B5" s="104" t="s">
        <v>103</v>
      </c>
      <c r="C5" s="105">
        <v>1093108.23</v>
      </c>
      <c r="D5" s="105">
        <v>0</v>
      </c>
      <c r="G5" s="110"/>
      <c r="H5" s="110"/>
      <c r="I5" s="28"/>
    </row>
    <row r="6" spans="1:9" s="3" customFormat="1" ht="24" customHeight="1">
      <c r="A6" s="56">
        <v>2</v>
      </c>
      <c r="B6" s="106" t="s">
        <v>72</v>
      </c>
      <c r="C6" s="105">
        <v>96889.1</v>
      </c>
      <c r="D6" s="105">
        <v>0</v>
      </c>
      <c r="G6" s="110"/>
      <c r="H6" s="110"/>
      <c r="I6" s="28"/>
    </row>
    <row r="7" spans="1:12" s="3" customFormat="1" ht="24" customHeight="1">
      <c r="A7" s="56">
        <v>3</v>
      </c>
      <c r="B7" s="106" t="s">
        <v>75</v>
      </c>
      <c r="C7" s="105">
        <f>240788.86+2987+460+363.9+360.1+349+429</f>
        <v>245737.86</v>
      </c>
      <c r="D7" s="105">
        <v>9896.66</v>
      </c>
      <c r="G7" s="110"/>
      <c r="H7" s="110"/>
      <c r="I7" s="28"/>
      <c r="K7" s="59"/>
      <c r="L7" s="107"/>
    </row>
    <row r="8" spans="1:12" s="3" customFormat="1" ht="24" customHeight="1">
      <c r="A8" s="56">
        <v>4</v>
      </c>
      <c r="B8" s="106" t="s">
        <v>78</v>
      </c>
      <c r="C8" s="105">
        <f>24096.21+480</f>
        <v>24576.21</v>
      </c>
      <c r="D8" s="105">
        <v>24096.21</v>
      </c>
      <c r="G8" s="28"/>
      <c r="H8" s="28"/>
      <c r="I8" s="28"/>
      <c r="J8" s="108"/>
      <c r="K8" s="78"/>
      <c r="L8" s="9"/>
    </row>
    <row r="9" spans="1:12" s="3" customFormat="1" ht="26.25" customHeight="1">
      <c r="A9" s="56">
        <v>5</v>
      </c>
      <c r="B9" s="104" t="s">
        <v>82</v>
      </c>
      <c r="C9" s="105">
        <v>1018656.01</v>
      </c>
      <c r="D9" s="105">
        <v>494464.08</v>
      </c>
      <c r="G9" s="110"/>
      <c r="H9" s="110"/>
      <c r="I9" s="28"/>
      <c r="K9" s="78"/>
      <c r="L9" s="8"/>
    </row>
    <row r="10" spans="1:12" s="3" customFormat="1" ht="26.25" customHeight="1">
      <c r="A10" s="56">
        <v>6</v>
      </c>
      <c r="B10" s="109" t="s">
        <v>86</v>
      </c>
      <c r="C10" s="105">
        <f>87343.3+353485.19</f>
        <v>440828.49</v>
      </c>
      <c r="D10" s="105">
        <v>0</v>
      </c>
      <c r="G10" s="110"/>
      <c r="H10" s="110"/>
      <c r="I10" s="28"/>
      <c r="K10" s="78"/>
      <c r="L10" s="26"/>
    </row>
    <row r="11" spans="1:12" s="3" customFormat="1" ht="26.25" customHeight="1">
      <c r="A11" s="56">
        <v>7</v>
      </c>
      <c r="B11" s="109" t="s">
        <v>90</v>
      </c>
      <c r="C11" s="105">
        <v>67885.87</v>
      </c>
      <c r="D11" s="105">
        <v>1731.2</v>
      </c>
      <c r="G11" s="110"/>
      <c r="H11" s="110"/>
      <c r="I11" s="28"/>
      <c r="K11" s="78"/>
      <c r="L11" s="26"/>
    </row>
    <row r="12" spans="1:12" s="3" customFormat="1" ht="26.25" customHeight="1">
      <c r="A12" s="56">
        <v>8</v>
      </c>
      <c r="B12" s="109" t="s">
        <v>441</v>
      </c>
      <c r="C12" s="105">
        <v>1113520.27</v>
      </c>
      <c r="D12" s="105">
        <v>93179.25</v>
      </c>
      <c r="G12" s="110"/>
      <c r="H12" s="110"/>
      <c r="I12" s="28"/>
      <c r="K12" s="78"/>
      <c r="L12" s="26"/>
    </row>
    <row r="13" spans="1:11" s="3" customFormat="1" ht="26.25" customHeight="1">
      <c r="A13" s="56">
        <v>9</v>
      </c>
      <c r="B13" s="109" t="s">
        <v>572</v>
      </c>
      <c r="C13" s="105">
        <v>568952.19</v>
      </c>
      <c r="D13" s="105">
        <v>30074.35</v>
      </c>
      <c r="G13" s="110"/>
      <c r="H13" s="110"/>
      <c r="I13" s="28"/>
      <c r="K13" s="59"/>
    </row>
    <row r="14" spans="1:11" ht="18" customHeight="1">
      <c r="A14" s="25"/>
      <c r="B14" s="29" t="s">
        <v>11</v>
      </c>
      <c r="C14" s="34">
        <f>SUM(C5:C13)</f>
        <v>4670154.23</v>
      </c>
      <c r="D14" s="34"/>
      <c r="K14" s="59"/>
    </row>
    <row r="15" spans="2:11" ht="12.75">
      <c r="B15" s="3"/>
      <c r="C15" s="43"/>
      <c r="D15" s="43"/>
      <c r="K15" s="27"/>
    </row>
    <row r="16" spans="2:4" ht="12.75">
      <c r="B16" s="3"/>
      <c r="C16" s="43"/>
      <c r="D16" s="43"/>
    </row>
    <row r="17" spans="2:4" ht="12.75">
      <c r="B17" s="3"/>
      <c r="C17" s="43"/>
      <c r="D17" s="43"/>
    </row>
    <row r="18" spans="2:4" ht="12.75">
      <c r="B18" s="3"/>
      <c r="C18" s="43"/>
      <c r="D18" s="43"/>
    </row>
    <row r="19" spans="2:4" ht="12.75">
      <c r="B19" s="3"/>
      <c r="C19" s="43"/>
      <c r="D19" s="43"/>
    </row>
    <row r="20" spans="2:4" ht="12.75">
      <c r="B20" s="3"/>
      <c r="C20" s="43"/>
      <c r="D20" s="43"/>
    </row>
    <row r="21" spans="2:4" ht="12.75">
      <c r="B21" s="3"/>
      <c r="C21" s="43"/>
      <c r="D21" s="43"/>
    </row>
    <row r="22" spans="2:4" ht="12.75">
      <c r="B22" s="3"/>
      <c r="C22" s="43"/>
      <c r="D22" s="43"/>
    </row>
    <row r="23" spans="2:4" ht="12.75">
      <c r="B23" s="3"/>
      <c r="C23" s="43"/>
      <c r="D23" s="43"/>
    </row>
    <row r="24" spans="2:4" ht="12.75">
      <c r="B24" s="3"/>
      <c r="C24" s="43"/>
      <c r="D24" s="43"/>
    </row>
  </sheetData>
  <sheetProtection/>
  <mergeCells count="1">
    <mergeCell ref="B3:D3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7"/>
  <sheetViews>
    <sheetView view="pageBreakPreview" zoomScale="80" zoomScaleSheetLayoutView="80" zoomScalePageLayoutView="0" workbookViewId="0" topLeftCell="A1">
      <selection activeCell="I8" sqref="I8"/>
    </sheetView>
  </sheetViews>
  <sheetFormatPr defaultColWidth="9.140625" defaultRowHeight="12.75"/>
  <cols>
    <col min="1" max="1" width="4.140625" style="14" customWidth="1"/>
    <col min="2" max="2" width="53.28125" style="0" customWidth="1"/>
    <col min="3" max="3" width="37.57421875" style="0" customWidth="1"/>
    <col min="4" max="6" width="9.140625" style="27" customWidth="1"/>
    <col min="7" max="7" width="24.8515625" style="27" bestFit="1" customWidth="1"/>
    <col min="8" max="78" width="9.140625" style="27" customWidth="1"/>
  </cols>
  <sheetData>
    <row r="1" spans="2:3" ht="15" customHeight="1">
      <c r="B1" s="11" t="s">
        <v>692</v>
      </c>
      <c r="C1" s="15"/>
    </row>
    <row r="2" ht="12.75">
      <c r="B2" s="11"/>
    </row>
    <row r="3" spans="1:4" ht="69" customHeight="1">
      <c r="A3" s="191" t="s">
        <v>69</v>
      </c>
      <c r="B3" s="191"/>
      <c r="C3" s="191"/>
      <c r="D3" s="30"/>
    </row>
    <row r="4" spans="1:4" ht="9" customHeight="1">
      <c r="A4" s="16"/>
      <c r="B4" s="16"/>
      <c r="C4" s="16"/>
      <c r="D4" s="30"/>
    </row>
    <row r="6" spans="1:3" ht="30.75" customHeight="1">
      <c r="A6" s="17" t="s">
        <v>13</v>
      </c>
      <c r="B6" s="17" t="s">
        <v>27</v>
      </c>
      <c r="C6" s="18" t="s">
        <v>28</v>
      </c>
    </row>
    <row r="7" spans="1:3" ht="17.25" customHeight="1">
      <c r="A7" s="192" t="s">
        <v>148</v>
      </c>
      <c r="B7" s="192"/>
      <c r="C7" s="192"/>
    </row>
    <row r="8" spans="1:78" s="111" customFormat="1" ht="21.75" customHeight="1">
      <c r="A8" s="56">
        <v>1</v>
      </c>
      <c r="B8" s="56" t="s">
        <v>167</v>
      </c>
      <c r="C8" s="56" t="s">
        <v>168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3" s="28" customFormat="1" ht="24.75" customHeight="1">
      <c r="A9" s="56">
        <v>2</v>
      </c>
      <c r="B9" s="56" t="s">
        <v>169</v>
      </c>
      <c r="C9" s="56" t="s">
        <v>168</v>
      </c>
    </row>
    <row r="10" spans="1:3" s="28" customFormat="1" ht="20.25" customHeight="1">
      <c r="A10" s="56">
        <v>3</v>
      </c>
      <c r="B10" s="56" t="s">
        <v>170</v>
      </c>
      <c r="C10" s="56" t="s">
        <v>168</v>
      </c>
    </row>
    <row r="11" spans="1:3" ht="17.25" customHeight="1">
      <c r="A11" s="192" t="s">
        <v>152</v>
      </c>
      <c r="B11" s="192"/>
      <c r="C11" s="192"/>
    </row>
    <row r="12" spans="1:3" s="28" customFormat="1" ht="24.75" customHeight="1">
      <c r="A12" s="56">
        <v>1</v>
      </c>
      <c r="B12" s="56" t="s">
        <v>222</v>
      </c>
      <c r="C12" s="56" t="s">
        <v>381</v>
      </c>
    </row>
    <row r="13" spans="1:3" s="28" customFormat="1" ht="24.75" customHeight="1">
      <c r="A13" s="56">
        <v>2</v>
      </c>
      <c r="B13" s="56" t="s">
        <v>382</v>
      </c>
      <c r="C13" s="56" t="s">
        <v>383</v>
      </c>
    </row>
    <row r="14" spans="1:3" s="28" customFormat="1" ht="24.75" customHeight="1">
      <c r="A14" s="56">
        <v>3</v>
      </c>
      <c r="B14" s="56" t="s">
        <v>446</v>
      </c>
      <c r="C14" s="20" t="s">
        <v>447</v>
      </c>
    </row>
    <row r="15" spans="1:3" ht="17.25" customHeight="1">
      <c r="A15" s="192" t="s">
        <v>138</v>
      </c>
      <c r="B15" s="192"/>
      <c r="C15" s="192"/>
    </row>
    <row r="16" spans="1:8" s="28" customFormat="1" ht="20.25" customHeight="1">
      <c r="A16" s="56">
        <v>1</v>
      </c>
      <c r="B16" s="56" t="s">
        <v>438</v>
      </c>
      <c r="C16" s="56" t="s">
        <v>373</v>
      </c>
      <c r="G16" s="26"/>
      <c r="H16" s="112"/>
    </row>
    <row r="17" spans="1:8" s="28" customFormat="1" ht="20.25" customHeight="1">
      <c r="A17" s="56">
        <v>2</v>
      </c>
      <c r="B17" s="56" t="s">
        <v>437</v>
      </c>
      <c r="C17" s="56" t="s">
        <v>373</v>
      </c>
      <c r="G17" s="26"/>
      <c r="H17" s="112"/>
    </row>
  </sheetData>
  <sheetProtection/>
  <mergeCells count="4">
    <mergeCell ref="A3:C3"/>
    <mergeCell ref="A7:C7"/>
    <mergeCell ref="A11:C11"/>
    <mergeCell ref="A15:C15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2019-11-20T08:16:11Z</cp:lastPrinted>
  <dcterms:created xsi:type="dcterms:W3CDTF">2004-04-21T13:58:08Z</dcterms:created>
  <dcterms:modified xsi:type="dcterms:W3CDTF">2019-11-25T07:51:07Z</dcterms:modified>
  <cp:category/>
  <cp:version/>
  <cp:contentType/>
  <cp:contentStatus/>
</cp:coreProperties>
</file>